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685" yWindow="675" windowWidth="19440" windowHeight="9975"/>
  </bookViews>
  <sheets>
    <sheet name="2018 TX ADIT Proration" sheetId="4" r:id="rId1"/>
    <sheet name="2018 Common ADIT Proration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5621"/>
</workbook>
</file>

<file path=xl/calcChain.xml><?xml version="1.0" encoding="utf-8"?>
<calcChain xmlns="http://schemas.openxmlformats.org/spreadsheetml/2006/main">
  <c r="E30" i="4" l="1"/>
  <c r="D30" i="4"/>
  <c r="L29" i="4"/>
  <c r="F29" i="4"/>
  <c r="B29" i="4"/>
  <c r="L28" i="4"/>
  <c r="F28" i="4"/>
  <c r="G28" i="4"/>
  <c r="I28" i="4" s="1"/>
  <c r="B28" i="4"/>
  <c r="L27" i="4"/>
  <c r="F27" i="4"/>
  <c r="G27" i="4" s="1"/>
  <c r="I27" i="4" s="1"/>
  <c r="B27" i="4"/>
  <c r="L26" i="4"/>
  <c r="F26" i="4"/>
  <c r="B26" i="4"/>
  <c r="L25" i="4"/>
  <c r="F25" i="4"/>
  <c r="J25" i="4" s="1"/>
  <c r="B25" i="4"/>
  <c r="L24" i="4"/>
  <c r="F24" i="4"/>
  <c r="G24" i="4"/>
  <c r="I24" i="4" s="1"/>
  <c r="B24" i="4"/>
  <c r="L23" i="4"/>
  <c r="F23" i="4"/>
  <c r="G23" i="4" s="1"/>
  <c r="I23" i="4" s="1"/>
  <c r="B23" i="4"/>
  <c r="L22" i="4"/>
  <c r="F22" i="4"/>
  <c r="B22" i="4"/>
  <c r="L21" i="4"/>
  <c r="F21" i="4"/>
  <c r="B21" i="4"/>
  <c r="L20" i="4"/>
  <c r="F20" i="4"/>
  <c r="G20" i="4"/>
  <c r="I20" i="4" s="1"/>
  <c r="B20" i="4"/>
  <c r="L19" i="4"/>
  <c r="F19" i="4"/>
  <c r="G19" i="4" s="1"/>
  <c r="I19" i="4" s="1"/>
  <c r="B19" i="4"/>
  <c r="L18" i="4"/>
  <c r="F18" i="4"/>
  <c r="G18" i="4" s="1"/>
  <c r="A18" i="4"/>
  <c r="A19" i="4"/>
  <c r="A20" i="4"/>
  <c r="A21" i="4" s="1"/>
  <c r="A22" i="4" s="1"/>
  <c r="A23" i="4" s="1"/>
  <c r="A24" i="4" s="1"/>
  <c r="A25" i="4" s="1"/>
  <c r="A26" i="4" s="1"/>
  <c r="A27" i="4" s="1"/>
  <c r="A28" i="4" s="1"/>
  <c r="A29" i="4" s="1"/>
  <c r="A32" i="4" s="1"/>
  <c r="A33" i="4" s="1"/>
  <c r="A34" i="4" s="1"/>
  <c r="D7" i="4"/>
  <c r="E30" i="2"/>
  <c r="D30" i="2"/>
  <c r="L29" i="2"/>
  <c r="F29" i="2"/>
  <c r="G29" i="2" s="1"/>
  <c r="I29" i="2" s="1"/>
  <c r="B29" i="2"/>
  <c r="L28" i="2"/>
  <c r="F28" i="2"/>
  <c r="G28" i="2" s="1"/>
  <c r="I28" i="2" s="1"/>
  <c r="B28" i="2"/>
  <c r="L27" i="2"/>
  <c r="F27" i="2"/>
  <c r="G27" i="2" s="1"/>
  <c r="I27" i="2" s="1"/>
  <c r="B27" i="2"/>
  <c r="L26" i="2"/>
  <c r="F26" i="2"/>
  <c r="G26" i="2"/>
  <c r="I26" i="2" s="1"/>
  <c r="B26" i="2"/>
  <c r="L25" i="2"/>
  <c r="F25" i="2"/>
  <c r="G25" i="2" s="1"/>
  <c r="I25" i="2" s="1"/>
  <c r="B25" i="2"/>
  <c r="L24" i="2"/>
  <c r="F24" i="2"/>
  <c r="G24" i="2" s="1"/>
  <c r="B24" i="2"/>
  <c r="L23" i="2"/>
  <c r="F23" i="2"/>
  <c r="G23" i="2" s="1"/>
  <c r="I23" i="2" s="1"/>
  <c r="B23" i="2"/>
  <c r="L22" i="2"/>
  <c r="F22" i="2"/>
  <c r="G22" i="2" s="1"/>
  <c r="B22" i="2"/>
  <c r="L21" i="2"/>
  <c r="F21" i="2"/>
  <c r="G21" i="2" s="1"/>
  <c r="B21" i="2"/>
  <c r="L20" i="2"/>
  <c r="L30" i="2" s="1"/>
  <c r="F20" i="2"/>
  <c r="G20" i="2" s="1"/>
  <c r="B20" i="2"/>
  <c r="L19" i="2"/>
  <c r="F19" i="2"/>
  <c r="G19" i="2" s="1"/>
  <c r="I19" i="2" s="1"/>
  <c r="B19" i="2"/>
  <c r="L18" i="2"/>
  <c r="F18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2" i="2" s="1"/>
  <c r="A33" i="2" s="1"/>
  <c r="A34" i="2" s="1"/>
  <c r="D7" i="2"/>
  <c r="G22" i="4"/>
  <c r="I22" i="4" s="1"/>
  <c r="G25" i="4"/>
  <c r="I25" i="4" s="1"/>
  <c r="K25" i="4" s="1"/>
  <c r="G29" i="4"/>
  <c r="I29" i="4" s="1"/>
  <c r="K28" i="4" l="1"/>
  <c r="J26" i="4"/>
  <c r="K19" i="4"/>
  <c r="J24" i="4"/>
  <c r="K24" i="4" s="1"/>
  <c r="L30" i="4"/>
  <c r="J20" i="4"/>
  <c r="K20" i="4" s="1"/>
  <c r="G26" i="4"/>
  <c r="I26" i="4" s="1"/>
  <c r="J23" i="4"/>
  <c r="K23" i="4" s="1"/>
  <c r="G21" i="4"/>
  <c r="I21" i="4" s="1"/>
  <c r="J28" i="4"/>
  <c r="J19" i="4"/>
  <c r="F30" i="4"/>
  <c r="J22" i="4"/>
  <c r="K22" i="4" s="1"/>
  <c r="I24" i="2"/>
  <c r="J24" i="2"/>
  <c r="J19" i="2"/>
  <c r="K29" i="4"/>
  <c r="I18" i="4"/>
  <c r="G30" i="4"/>
  <c r="J18" i="4"/>
  <c r="J29" i="4"/>
  <c r="J27" i="4"/>
  <c r="K27" i="4" s="1"/>
  <c r="J20" i="2"/>
  <c r="I20" i="2"/>
  <c r="F30" i="2"/>
  <c r="J29" i="2"/>
  <c r="K29" i="2" s="1"/>
  <c r="J28" i="2"/>
  <c r="K28" i="2" s="1"/>
  <c r="K19" i="2"/>
  <c r="J26" i="2"/>
  <c r="K26" i="2" s="1"/>
  <c r="I21" i="2"/>
  <c r="J21" i="2"/>
  <c r="K20" i="2"/>
  <c r="I22" i="2"/>
  <c r="J22" i="2"/>
  <c r="J27" i="2"/>
  <c r="K27" i="2" s="1"/>
  <c r="G18" i="2"/>
  <c r="J25" i="2"/>
  <c r="K25" i="2" s="1"/>
  <c r="J23" i="2"/>
  <c r="K23" i="2" s="1"/>
  <c r="K26" i="4" l="1"/>
  <c r="J21" i="4"/>
  <c r="K21" i="4" s="1"/>
  <c r="K24" i="2"/>
  <c r="I30" i="4"/>
  <c r="K18" i="4"/>
  <c r="K22" i="2"/>
  <c r="J18" i="2"/>
  <c r="J30" i="2" s="1"/>
  <c r="G30" i="2"/>
  <c r="I18" i="2"/>
  <c r="K21" i="2"/>
  <c r="J30" i="4" l="1"/>
  <c r="M18" i="4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N32" i="4" s="1"/>
  <c r="N34" i="4" s="1"/>
  <c r="D8" i="4" s="1"/>
  <c r="K30" i="4"/>
  <c r="I30" i="2"/>
  <c r="K18" i="2"/>
  <c r="M18" i="2" l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N32" i="2" s="1"/>
  <c r="N34" i="2" s="1"/>
  <c r="D8" i="2" s="1"/>
  <c r="K30" i="2"/>
</calcChain>
</file>

<file path=xl/sharedStrings.xml><?xml version="1.0" encoding="utf-8"?>
<sst xmlns="http://schemas.openxmlformats.org/spreadsheetml/2006/main" count="172" uniqueCount="82">
  <si>
    <t>Amounts reflected in Annual True-up Filing</t>
  </si>
  <si>
    <t xml:space="preserve">A </t>
  </si>
  <si>
    <t>2017 EOY Amount</t>
  </si>
  <si>
    <t xml:space="preserve">B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</si>
  <si>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</si>
  <si>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</si>
  <si>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</si>
  <si>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</si>
  <si>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</si>
  <si>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</si>
  <si>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</si>
  <si>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</si>
  <si>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</si>
  <si>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</si>
  <si>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</si>
  <si>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</si>
  <si>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</si>
  <si>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Actual Monthly (Increase)/Decrease In ADIT - Depreciable Tax Basis</t>
  </si>
  <si>
    <t>Projected Monthly (Increase) In ADIT - Depreciable Tax Basis (Non-prorated)</t>
  </si>
  <si>
    <t>ADIT                Variance</t>
  </si>
  <si>
    <t>Under Projected Monthly ADIT</t>
  </si>
  <si>
    <t>Over Projected Monthly ADIT</t>
  </si>
  <si>
    <t>Reversal of Projected ADIT      Not Relalized with Proration</t>
  </si>
  <si>
    <t>Projected Monthly (Increase) In ADIT - Depreciable Tax Basis (Prorated)</t>
  </si>
  <si>
    <t>Monthly ADIT for True-up</t>
  </si>
  <si>
    <t>Line</t>
  </si>
  <si>
    <t>Year</t>
  </si>
  <si>
    <t>Month</t>
  </si>
  <si>
    <t>Ratio - column 4 divided by 365</t>
  </si>
  <si>
    <t>Activity</t>
  </si>
  <si>
    <t xml:space="preserve">Proration Percentage </t>
  </si>
  <si>
    <t>Prorated Amount</t>
  </si>
  <si>
    <t>ADIT Balances for True-up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</si>
  <si>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</si>
  <si>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</si>
  <si>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</si>
  <si>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</si>
  <si>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</si>
  <si>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</si>
  <si>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</si>
  <si>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</si>
  <si>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</si>
  <si>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</si>
  <si>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</si>
  <si>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</si>
  <si>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Total</t>
  </si>
  <si>
    <r>
      <t>Explanations</t>
    </r>
    <r>
      <rPr>
        <b/>
        <sz val="11"/>
        <color indexed="8"/>
        <rFont val="Arial"/>
        <family val="2"/>
      </rPr>
      <t>:</t>
    </r>
  </si>
  <si>
    <t>Col. 13, Line 1</t>
  </si>
  <si>
    <t>Col. 3</t>
  </si>
  <si>
    <t>Represents the actual (increase)/decrease in the monthly ADIT balance associated with depreciatable tax basis.</t>
  </si>
  <si>
    <t>Col. 4</t>
  </si>
  <si>
    <t>Represents the projected monthly (increase) additions to the ADIT balance associated with depreciatable tax basis before proration.</t>
  </si>
  <si>
    <t>Col. 5</t>
  </si>
  <si>
    <t>Col. 3 less Col. 4.</t>
  </si>
  <si>
    <t>Col. 6</t>
  </si>
  <si>
    <t>Col. 7</t>
  </si>
  <si>
    <t>Reflects months when the actual was lower than the projected monthly activity</t>
  </si>
  <si>
    <t>Monthly proration percentage</t>
  </si>
  <si>
    <t>Col. 8</t>
  </si>
  <si>
    <t>Col. 6 times col 7</t>
  </si>
  <si>
    <t>Col. 9</t>
  </si>
  <si>
    <t>Represents months when the actual monthly ADIT balance exceeded the projected amount</t>
  </si>
  <si>
    <t>Col. 10</t>
  </si>
  <si>
    <t>Col 8 plus col 9</t>
  </si>
  <si>
    <t>Col. 11</t>
  </si>
  <si>
    <t>Represents the projected monthly (increase) times the proration percentage (sum of Col. 4 * Col. 6)</t>
  </si>
  <si>
    <t>Col. 12</t>
  </si>
  <si>
    <t xml:space="preserve">Total cummulative monthly total actual depreciable ADIT balance (col 11 plus col 12 plus prior cummulative month) </t>
  </si>
  <si>
    <t>Col. 13 , line 14</t>
  </si>
  <si>
    <t>Actual EOY plant-related Liberalized Depreciation ADIT that is not subjected to the proration rules.</t>
  </si>
  <si>
    <t>Col. 12, Line 15</t>
  </si>
  <si>
    <t>Actual Total EOY balance of plant-related Liberalized Depreciation ADIT that is included in the formula rate.</t>
  </si>
  <si>
    <t>Public Service Electric and Gas Company</t>
  </si>
  <si>
    <t>Accumulated Deferred Income Taxes Using The Proration Methodology - Tax Basis</t>
  </si>
  <si>
    <t>2018 EOY Amount</t>
  </si>
  <si>
    <t>2018 True-Up Filing</t>
  </si>
  <si>
    <t>Actual 2018 Liberalized Depreciation based on ADIT Proration Methodology:</t>
  </si>
  <si>
    <t xml:space="preserve">Plus: Actual 2018 ADIT associated with Liberalized Deprecation not subject to Proration Methodology: </t>
  </si>
  <si>
    <t>Actual 2018 EOY Federal and State Liberalized Depreciation ADIT included in the FERC Formula Filing:</t>
  </si>
  <si>
    <t>Represents the actual ending plant-related Liberalized Depreciation ADIT balance as of 12/31/2017.</t>
  </si>
  <si>
    <t>Account 282, Transmission Plant-related Liberalized Depreciation, for 2018</t>
  </si>
  <si>
    <t>Account 282, Common Plant-related Liberalized Depreciation,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</si>
</sst>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 applyAlignment="1"/>
    <xf numFmtId="0" fontId="3" fillId="0" borderId="0" xfId="3" applyFont="1" applyAlignment="1">
      <alignment horizontal="center"/>
    </xf>
    <xf numFmtId="0" fontId="1" fillId="0" borderId="0" xfId="3" applyFont="1" applyAlignment="1"/>
    <xf numFmtId="0" fontId="4" fillId="0" borderId="0" xfId="3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/>
    <xf numFmtId="0" fontId="4" fillId="0" borderId="1" xfId="3" applyFont="1" applyBorder="1" applyAlignment="1"/>
    <xf numFmtId="37" fontId="9" fillId="0" borderId="2" xfId="4" applyNumberFormat="1" applyFont="1" applyBorder="1" applyAlignment="1">
      <alignment horizontal="center"/>
    </xf>
    <xf numFmtId="37" fontId="9" fillId="0" borderId="3" xfId="4" applyNumberFormat="1" applyFont="1" applyBorder="1"/>
    <xf numFmtId="37" fontId="9" fillId="0" borderId="0" xfId="4" applyNumberFormat="1" applyFont="1"/>
    <xf numFmtId="0" fontId="4" fillId="0" borderId="4" xfId="3" applyFont="1" applyBorder="1" applyAlignment="1"/>
    <xf numFmtId="37" fontId="9" fillId="0" borderId="5" xfId="4" applyNumberFormat="1" applyFont="1" applyBorder="1" applyAlignment="1">
      <alignment horizontal="center"/>
    </xf>
    <xf numFmtId="37" fontId="9" fillId="0" borderId="6" xfId="4" applyNumberFormat="1" applyFont="1" applyBorder="1"/>
    <xf numFmtId="0" fontId="5" fillId="0" borderId="0" xfId="3" applyFont="1" applyAlignment="1"/>
    <xf numFmtId="37" fontId="9" fillId="0" borderId="0" xfId="4" applyNumberFormat="1" applyFont="1" applyAlignment="1">
      <alignment horizontal="center"/>
    </xf>
    <xf numFmtId="37" fontId="9" fillId="0" borderId="0" xfId="4" quotePrefix="1" applyNumberFormat="1" applyFont="1" applyAlignment="1">
      <alignment horizontal="center"/>
    </xf>
    <xf numFmtId="37" fontId="9" fillId="0" borderId="5" xfId="4" applyNumberFormat="1" applyFont="1" applyFill="1" applyBorder="1" applyAlignment="1">
      <alignment horizontal="center" wrapText="1"/>
    </xf>
    <xf numFmtId="0" fontId="9" fillId="0" borderId="0" xfId="4" applyNumberFormat="1" applyFont="1" applyFill="1" applyAlignment="1">
      <alignment horizontal="center"/>
    </xf>
    <xf numFmtId="0" fontId="9" fillId="0" borderId="0" xfId="4" applyNumberFormat="1" applyFont="1"/>
    <xf numFmtId="37" fontId="9" fillId="0" borderId="0" xfId="4" applyNumberFormat="1" applyFont="1" applyFill="1"/>
    <xf numFmtId="0" fontId="9" fillId="0" borderId="0" xfId="4" applyNumberFormat="1" applyFont="1" applyAlignment="1">
      <alignment horizontal="center"/>
    </xf>
    <xf numFmtId="0" fontId="9" fillId="0" borderId="0" xfId="4" applyNumberFormat="1" applyFont="1" applyFill="1"/>
    <xf numFmtId="37" fontId="9" fillId="0" borderId="0" xfId="4" applyNumberFormat="1" applyFont="1" applyAlignment="1">
      <alignment horizontal="right"/>
    </xf>
    <xf numFmtId="10" fontId="9" fillId="0" borderId="0" xfId="5" applyNumberFormat="1" applyFont="1"/>
    <xf numFmtId="164" fontId="9" fillId="0" borderId="0" xfId="1" applyNumberFormat="1" applyFont="1"/>
    <xf numFmtId="37" fontId="9" fillId="0" borderId="7" xfId="4" applyNumberFormat="1" applyFont="1" applyBorder="1"/>
    <xf numFmtId="37" fontId="9" fillId="0" borderId="0" xfId="4" applyNumberFormat="1" applyFont="1" applyBorder="1"/>
    <xf numFmtId="37" fontId="9" fillId="0" borderId="7" xfId="4" applyNumberFormat="1" applyFont="1" applyFill="1" applyBorder="1"/>
    <xf numFmtId="37" fontId="10" fillId="0" borderId="0" xfId="4" applyNumberFormat="1" applyFont="1"/>
    <xf numFmtId="37" fontId="9" fillId="0" borderId="0" xfId="4" applyNumberFormat="1" applyFont="1" applyFill="1" applyBorder="1"/>
    <xf numFmtId="37" fontId="9" fillId="0" borderId="0" xfId="4" applyNumberFormat="1" applyFont="1" applyFill="1" applyBorder="1" applyAlignment="1">
      <alignment horizontal="center"/>
    </xf>
    <xf numFmtId="37" fontId="9" fillId="0" borderId="0" xfId="4" applyNumberFormat="1" applyFont="1" applyFill="1" applyBorder="1" applyAlignment="1">
      <alignment horizontal="left"/>
    </xf>
    <xf numFmtId="37" fontId="9" fillId="0" borderId="0" xfId="4" applyNumberFormat="1" applyFont="1" applyFill="1" applyBorder="1" applyAlignment="1">
      <alignment horizontal="right"/>
    </xf>
    <xf numFmtId="0" fontId="1" fillId="0" borderId="0" xfId="3" applyFill="1" applyBorder="1" applyAlignment="1"/>
    <xf numFmtId="0" fontId="2" fillId="0" borderId="0" xfId="2" applyNumberFormat="1" applyFont="1" applyFill="1" applyBorder="1" applyAlignment="1"/>
    <xf numFmtId="0" fontId="4" fillId="0" borderId="0" xfId="3" applyFont="1" applyFill="1" applyBorder="1" applyAlignment="1">
      <alignment horizontal="left"/>
    </xf>
    <xf numFmtId="0" fontId="4" fillId="0" borderId="0" xfId="3" applyFont="1" applyFill="1" applyBorder="1" applyAlignment="1"/>
    <xf numFmtId="0" fontId="2" fillId="0" borderId="0" xfId="3" applyFont="1" applyFill="1" applyBorder="1" applyAlignment="1">
      <alignment horizontal="left"/>
    </xf>
    <xf numFmtId="0" fontId="1" fillId="0" borderId="0" xfId="3" applyFill="1" applyBorder="1" applyAlignment="1">
      <alignment horizontal="left"/>
    </xf>
    <xf numFmtId="37" fontId="9" fillId="0" borderId="0" xfId="4" quotePrefix="1" applyNumberFormat="1" applyFont="1" applyFill="1" applyBorder="1" applyAlignment="1">
      <alignment horizontal="center"/>
    </xf>
    <xf numFmtId="0" fontId="9" fillId="0" borderId="0" xfId="4" applyNumberFormat="1" applyFont="1" applyFill="1" applyBorder="1" applyAlignment="1">
      <alignment horizontal="center"/>
    </xf>
    <xf numFmtId="0" fontId="9" fillId="0" borderId="0" xfId="4" applyNumberFormat="1" applyFont="1" applyFill="1" applyBorder="1"/>
    <xf numFmtId="1" fontId="9" fillId="0" borderId="0" xfId="4" applyNumberFormat="1" applyFont="1" applyFill="1" applyBorder="1"/>
    <xf numFmtId="165" fontId="9" fillId="0" borderId="0" xfId="6" applyNumberFormat="1" applyFont="1" applyFill="1" applyBorder="1"/>
    <xf numFmtId="37" fontId="9" fillId="0" borderId="0" xfId="4" applyNumberFormat="1" applyFont="1" applyAlignment="1">
      <alignment horizontal="center" wrapText="1"/>
    </xf>
    <xf numFmtId="37" fontId="9" fillId="0" borderId="5" xfId="4" applyNumberFormat="1" applyFont="1" applyBorder="1" applyAlignment="1">
      <alignment horizontal="center" wrapText="1"/>
    </xf>
    <xf numFmtId="37" fontId="9" fillId="0" borderId="0" xfId="4" applyNumberFormat="1" applyFont="1" applyAlignment="1">
      <alignment horizontal="left"/>
    </xf>
    <xf numFmtId="37" fontId="9" fillId="0" borderId="0" xfId="4" applyNumberFormat="1" applyFont="1" applyAlignment="1">
      <alignment horizontal="left"/>
    </xf>
    <xf numFmtId="37" fontId="9" fillId="0" borderId="0" xfId="4" applyNumberFormat="1" applyFont="1" applyAlignment="1">
      <alignment horizontal="center" wrapText="1"/>
    </xf>
    <xf numFmtId="37" fontId="9" fillId="0" borderId="5" xfId="4" applyNumberFormat="1" applyFont="1" applyBorder="1" applyAlignment="1">
      <alignment horizontal="center" wrapText="1"/>
    </xf>
    <xf numFmtId="0" fontId="7" fillId="0" borderId="0" xfId="3" applyFont="1" applyAlignment="1">
      <alignment horizontal="center"/>
    </xf>
    <xf numFmtId="0" fontId="1" fillId="0" borderId="0" xfId="3" applyAlignment="1"/>
    <xf numFmtId="0" fontId="2" fillId="0" borderId="0" xfId="3" applyFont="1" applyAlignment="1">
      <alignment horizontal="center"/>
    </xf>
    <xf numFmtId="37" fontId="9" fillId="0" borderId="0" xfId="4" applyNumberFormat="1" applyFont="1" applyAlignment="1">
      <alignment horizontal="center" wrapText="1"/>
    </xf>
    <xf numFmtId="37" fontId="9" fillId="0" borderId="5" xfId="4" applyNumberFormat="1" applyFont="1" applyBorder="1" applyAlignment="1">
      <alignment horizontal="center" wrapText="1"/>
    </xf>
    <xf numFmtId="37" fontId="9" fillId="0" borderId="0" xfId="4" applyNumberFormat="1" applyFont="1" applyAlignment="1">
      <alignment horizontal="left" vertical="top"/>
    </xf>
    <xf numFmtId="37" fontId="9" fillId="0" borderId="0" xfId="4" applyNumberFormat="1" applyFont="1" applyAlignment="1">
      <alignment horizontal="left"/>
    </xf>
    <xf numFmtId="0" fontId="1" fillId="0" borderId="0" xfId="3" applyAlignment="1">
      <alignment horizontal="left" vertical="top"/>
    </xf>
    <xf numFmtId="37" fontId="9" fillId="0" borderId="0" xfId="4" applyNumberFormat="1" applyFont="1" applyAlignment="1">
      <alignment horizontal="left" vertical="top" wrapText="1"/>
    </xf>
  </cellXfs>
  <cellStyles count="7">
    <cellStyle name="Comma" xfId="1" builtinId="3"/>
    <cellStyle name="Comma 2 2 2" xfId="2"/>
    <cellStyle name="Normal" xfId="0" builtinId="0"/>
    <cellStyle name="Normal 2 3" xfId="3"/>
    <cellStyle name="Normal 7 2" xfId="4"/>
    <cellStyle name="Percent" xfId="5" builtinId="5"/>
    <cellStyle name="Percent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3"/>
  <sheetViews>
    <sheetView showGridLines="0" tabSelected="1" workbookViewId="0"/>
  </sheetViews>
  <sheetFormatPr defaultRowHeight="15" x14ac:dyDescent="0.25"/>
  <cols>
    <col min="1" max="1" width="8" style="11" customWidth="1"/>
    <col min="2" max="2" width="10.5703125" style="16" customWidth="1"/>
    <col min="3" max="3" width="7.42578125" style="16" customWidth="1"/>
    <col min="4" max="4" width="21.7109375" style="16" customWidth="1"/>
    <col min="5" max="7" width="19.7109375" style="11" customWidth="1"/>
    <col min="8" max="8" width="16.42578125" style="11" customWidth="1"/>
    <col min="9" max="12" width="14.5703125" style="11" customWidth="1"/>
    <col min="13" max="13" width="19.28515625" style="11" customWidth="1"/>
    <col min="14" max="14" width="16.85546875" style="11" customWidth="1"/>
  </cols>
  <sheetData>
    <row r="1" spans="1:14" ht="15.75" customHeight="1" x14ac:dyDescent="0.35"/>
    <row r="2" spans="1:14" ht="18" x14ac:dyDescent="0.4">
      <c r="A2" s="52" t="s">
        <v>72</v>
      </c>
      <c r="B2" s="53"/>
      <c r="C2" s="53"/>
      <c r="D2" s="53"/>
      <c r="E2" s="53"/>
      <c r="F2" s="53"/>
      <c r="G2" s="53"/>
      <c r="H2" s="53"/>
      <c r="I2" s="53"/>
      <c r="J2" s="53"/>
      <c r="K2"/>
      <c r="L2"/>
      <c r="M2"/>
      <c r="N2"/>
    </row>
    <row r="3" spans="1:14" ht="15.6" x14ac:dyDescent="0.35">
      <c r="A3" s="54" t="s">
        <v>73</v>
      </c>
      <c r="B3" s="53"/>
      <c r="C3" s="53"/>
      <c r="D3" s="53"/>
      <c r="E3" s="53"/>
      <c r="F3" s="53"/>
      <c r="G3" s="53"/>
      <c r="H3" s="53"/>
      <c r="I3" s="53"/>
      <c r="J3" s="53"/>
      <c r="K3"/>
      <c r="L3"/>
      <c r="M3"/>
      <c r="N3"/>
    </row>
    <row r="4" spans="1:14" ht="15.6" x14ac:dyDescent="0.35">
      <c r="A4" s="54" t="s">
        <v>75</v>
      </c>
      <c r="B4" s="53"/>
      <c r="C4" s="53"/>
      <c r="D4" s="53"/>
      <c r="E4" s="53"/>
      <c r="F4" s="53"/>
      <c r="G4" s="53"/>
      <c r="H4" s="53"/>
      <c r="I4" s="53"/>
      <c r="J4" s="53"/>
      <c r="K4" s="2"/>
      <c r="L4" s="2"/>
      <c r="M4" s="2"/>
      <c r="N4" s="2"/>
    </row>
    <row r="5" spans="1:14" ht="15.6" x14ac:dyDescent="0.3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thickBot="1" x14ac:dyDescent="0.4">
      <c r="A6" s="3"/>
      <c r="B6" s="4" t="s">
        <v>0</v>
      </c>
      <c r="C6" s="5"/>
      <c r="D6" s="5"/>
      <c r="E6" s="5"/>
      <c r="F6" s="6"/>
      <c r="G6" s="5"/>
      <c r="H6" s="5"/>
      <c r="I6" s="5"/>
      <c r="J6" s="5"/>
      <c r="K6" s="5"/>
      <c r="L6" s="5"/>
      <c r="M6" s="5"/>
      <c r="N6" s="5"/>
    </row>
    <row r="7" spans="1:14" ht="15.6" x14ac:dyDescent="0.35">
      <c r="A7" s="7"/>
      <c r="B7" s="8" t="s">
        <v>2</v>
      </c>
      <c r="C7" s="9"/>
      <c r="D7" s="10">
        <f>N16</f>
        <v>-2387552954.2799997</v>
      </c>
      <c r="E7" s="11" t="s">
        <v>1</v>
      </c>
      <c r="F7" s="2"/>
      <c r="G7" s="2"/>
      <c r="H7" s="2"/>
      <c r="I7" s="2"/>
      <c r="J7" s="2"/>
      <c r="K7" s="2"/>
      <c r="L7" s="2"/>
      <c r="M7" s="2"/>
    </row>
    <row r="8" spans="1:14" thickBot="1" x14ac:dyDescent="0.4">
      <c r="A8" s="2"/>
      <c r="B8" s="12" t="s">
        <v>74</v>
      </c>
      <c r="C8" s="13"/>
      <c r="D8" s="14">
        <f>N34</f>
        <v>-2523912562.9577503</v>
      </c>
      <c r="E8" s="2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4" ht="14.45" x14ac:dyDescent="0.35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45" x14ac:dyDescent="0.35">
      <c r="A10" s="2"/>
      <c r="B10" s="15" t="s">
        <v>80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2" spans="1:14" ht="14.45" x14ac:dyDescent="0.35">
      <c r="B12" s="17" t="s">
        <v>4</v>
      </c>
      <c r="C12" s="17" t="s">
        <v>5</v>
      </c>
      <c r="D12" s="17" t="s">
        <v>6</v>
      </c>
      <c r="E12" s="17" t="s">
        <v>7</v>
      </c>
      <c r="F12" s="17" t="s">
        <v>8</v>
      </c>
      <c r="G12" s="17" t="s">
        <v>9</v>
      </c>
      <c r="H12" s="17" t="s">
        <v>10</v>
      </c>
      <c r="I12" s="17" t="s">
        <v>11</v>
      </c>
      <c r="J12" s="17" t="s">
        <v>12</v>
      </c>
      <c r="K12" s="17" t="s">
        <v>13</v>
      </c>
      <c r="L12" s="17" t="s">
        <v>14</v>
      </c>
      <c r="M12" s="17" t="s">
        <v>15</v>
      </c>
      <c r="N12" s="17" t="s">
        <v>16</v>
      </c>
    </row>
    <row r="13" spans="1:14" ht="29.25" customHeight="1" x14ac:dyDescent="0.25">
      <c r="B13" s="17"/>
      <c r="C13" s="17"/>
      <c r="D13" s="55" t="s">
        <v>17</v>
      </c>
      <c r="E13" s="55" t="s">
        <v>18</v>
      </c>
      <c r="F13" s="55" t="s">
        <v>19</v>
      </c>
      <c r="G13" s="55" t="s">
        <v>20</v>
      </c>
      <c r="H13" s="50"/>
      <c r="I13" s="50"/>
      <c r="J13" s="55" t="s">
        <v>21</v>
      </c>
      <c r="K13" s="55" t="s">
        <v>22</v>
      </c>
      <c r="L13" s="55" t="s">
        <v>23</v>
      </c>
      <c r="M13" s="50"/>
      <c r="N13" s="50" t="s">
        <v>24</v>
      </c>
    </row>
    <row r="14" spans="1:14" ht="30" thickBot="1" x14ac:dyDescent="0.3">
      <c r="A14" s="13" t="s">
        <v>25</v>
      </c>
      <c r="B14" s="13" t="s">
        <v>26</v>
      </c>
      <c r="C14" s="13" t="s">
        <v>27</v>
      </c>
      <c r="D14" s="56"/>
      <c r="E14" s="56"/>
      <c r="F14" s="56" t="s">
        <v>28</v>
      </c>
      <c r="G14" s="56" t="s">
        <v>29</v>
      </c>
      <c r="H14" s="18" t="s">
        <v>30</v>
      </c>
      <c r="I14" s="18" t="s">
        <v>31</v>
      </c>
      <c r="J14" s="56" t="s">
        <v>29</v>
      </c>
      <c r="K14" s="56" t="s">
        <v>29</v>
      </c>
      <c r="L14" s="56"/>
      <c r="M14" s="51" t="s">
        <v>24</v>
      </c>
      <c r="N14" s="51" t="s">
        <v>32</v>
      </c>
    </row>
    <row r="15" spans="1:14" ht="14.45" x14ac:dyDescent="0.35">
      <c r="D15" s="11"/>
    </row>
    <row r="16" spans="1:14" ht="14.45" x14ac:dyDescent="0.35">
      <c r="A16" s="11">
        <v>1</v>
      </c>
      <c r="B16" s="19">
        <v>2017</v>
      </c>
      <c r="C16" s="16" t="s">
        <v>33</v>
      </c>
      <c r="D16" s="11"/>
      <c r="E16" s="20"/>
      <c r="N16" s="21">
        <v>-2387552954.2799997</v>
      </c>
    </row>
    <row r="17" spans="1:14" ht="14.45" x14ac:dyDescent="0.35">
      <c r="B17" s="22"/>
      <c r="D17" s="11"/>
      <c r="E17" s="23"/>
      <c r="F17" s="24"/>
    </row>
    <row r="18" spans="1:14" ht="14.45" x14ac:dyDescent="0.35">
      <c r="A18" s="11">
        <f>+A16+1</f>
        <v>2</v>
      </c>
      <c r="B18" s="19">
        <v>2018</v>
      </c>
      <c r="C18" s="16" t="s">
        <v>34</v>
      </c>
      <c r="D18" s="21">
        <v>-1558846.7132021089</v>
      </c>
      <c r="E18" s="21">
        <v>-23167070.371791594</v>
      </c>
      <c r="F18" s="21">
        <f>D18-E18</f>
        <v>21608223.658589486</v>
      </c>
      <c r="G18" s="11">
        <f>IF(F18&gt;0,F18,0)</f>
        <v>21608223.658589486</v>
      </c>
      <c r="H18" s="25">
        <v>0.9178082191780822</v>
      </c>
      <c r="I18" s="11">
        <f>+G18*H18</f>
        <v>19832205.275691722</v>
      </c>
      <c r="J18" s="11">
        <f t="shared" ref="J18:J29" si="0">F18-G18</f>
        <v>0</v>
      </c>
      <c r="K18" s="11">
        <f t="shared" ref="K18:K29" si="1">SUM(I18:J18)</f>
        <v>19832205.275691722</v>
      </c>
      <c r="L18" s="11">
        <f>+E18*H18</f>
        <v>-21262927.601507355</v>
      </c>
      <c r="M18" s="26">
        <f>+N16+K18+L18</f>
        <v>-2388983676.6058154</v>
      </c>
    </row>
    <row r="19" spans="1:14" ht="14.45" x14ac:dyDescent="0.35">
      <c r="A19" s="11">
        <f>+A18+1</f>
        <v>3</v>
      </c>
      <c r="B19" s="19">
        <f t="shared" ref="B19:B29" si="2">+B$18</f>
        <v>2018</v>
      </c>
      <c r="C19" s="16" t="s">
        <v>35</v>
      </c>
      <c r="D19" s="21">
        <v>-1558846.7132021089</v>
      </c>
      <c r="E19" s="21">
        <v>-23640411.707624923</v>
      </c>
      <c r="F19" s="21">
        <f t="shared" ref="F19:F28" si="3">D19-E19</f>
        <v>22081564.994422816</v>
      </c>
      <c r="G19" s="11">
        <f t="shared" ref="G19:G29" si="4">IF(F19&gt;0,F19,0)</f>
        <v>22081564.994422816</v>
      </c>
      <c r="H19" s="25">
        <v>0.84109589041095889</v>
      </c>
      <c r="I19" s="11">
        <f t="shared" ref="I19:I29" si="5">+G19*H19</f>
        <v>18572713.57065152</v>
      </c>
      <c r="J19" s="11">
        <f t="shared" si="0"/>
        <v>0</v>
      </c>
      <c r="K19" s="11">
        <f t="shared" si="1"/>
        <v>18572713.57065152</v>
      </c>
      <c r="L19" s="11">
        <f t="shared" ref="L19:L29" si="6">+E19*H19</f>
        <v>-19883853.134906441</v>
      </c>
      <c r="M19" s="26">
        <f>+M18+K19+L19</f>
        <v>-2390294816.1700702</v>
      </c>
    </row>
    <row r="20" spans="1:14" ht="14.45" x14ac:dyDescent="0.35">
      <c r="A20" s="11">
        <f t="shared" ref="A20:A29" si="7">+A19+1</f>
        <v>4</v>
      </c>
      <c r="B20" s="19">
        <f t="shared" si="2"/>
        <v>2018</v>
      </c>
      <c r="C20" s="16" t="s">
        <v>36</v>
      </c>
      <c r="D20" s="21">
        <v>-1558846.7132021089</v>
      </c>
      <c r="E20" s="21">
        <v>-24080122.640124924</v>
      </c>
      <c r="F20" s="21">
        <f t="shared" si="3"/>
        <v>22521275.926922817</v>
      </c>
      <c r="G20" s="11">
        <f t="shared" si="4"/>
        <v>22521275.926922817</v>
      </c>
      <c r="H20" s="25">
        <v>0.75616438356164384</v>
      </c>
      <c r="I20" s="11">
        <f t="shared" si="5"/>
        <v>17029786.72830328</v>
      </c>
      <c r="J20" s="11">
        <f t="shared" si="0"/>
        <v>0</v>
      </c>
      <c r="K20" s="11">
        <f t="shared" si="1"/>
        <v>17029786.72830328</v>
      </c>
      <c r="L20" s="11">
        <f t="shared" si="6"/>
        <v>-18208531.092258848</v>
      </c>
      <c r="M20" s="26">
        <f t="shared" ref="M20:M29" si="8">+M19+K20+L20</f>
        <v>-2391473560.5340257</v>
      </c>
    </row>
    <row r="21" spans="1:14" ht="14.45" x14ac:dyDescent="0.35">
      <c r="A21" s="11">
        <f t="shared" si="7"/>
        <v>5</v>
      </c>
      <c r="B21" s="19">
        <f t="shared" si="2"/>
        <v>2018</v>
      </c>
      <c r="C21" s="16" t="s">
        <v>37</v>
      </c>
      <c r="D21" s="21">
        <v>-1558846.7132021086</v>
      </c>
      <c r="E21" s="21">
        <v>-25252038.770124927</v>
      </c>
      <c r="F21" s="21">
        <f t="shared" si="3"/>
        <v>23693192.056922819</v>
      </c>
      <c r="G21" s="11">
        <f t="shared" si="4"/>
        <v>23693192.056922819</v>
      </c>
      <c r="H21" s="25">
        <v>0.67397260273972603</v>
      </c>
      <c r="I21" s="11">
        <f t="shared" si="5"/>
        <v>15968562.317816475</v>
      </c>
      <c r="J21" s="11">
        <f t="shared" si="0"/>
        <v>0</v>
      </c>
      <c r="K21" s="11">
        <f t="shared" si="1"/>
        <v>15968562.317816475</v>
      </c>
      <c r="L21" s="11">
        <f t="shared" si="6"/>
        <v>-17019182.294385567</v>
      </c>
      <c r="M21" s="26">
        <f t="shared" si="8"/>
        <v>-2392524180.5105948</v>
      </c>
    </row>
    <row r="22" spans="1:14" ht="14.45" x14ac:dyDescent="0.35">
      <c r="A22" s="11">
        <f t="shared" si="7"/>
        <v>6</v>
      </c>
      <c r="B22" s="19">
        <f t="shared" si="2"/>
        <v>2018</v>
      </c>
      <c r="C22" s="16" t="s">
        <v>38</v>
      </c>
      <c r="D22" s="21">
        <v>-938602.21280210873</v>
      </c>
      <c r="E22" s="21">
        <v>-24392170.328874931</v>
      </c>
      <c r="F22" s="21">
        <f t="shared" si="3"/>
        <v>23453568.116072822</v>
      </c>
      <c r="G22" s="11">
        <f t="shared" si="4"/>
        <v>23453568.116072822</v>
      </c>
      <c r="H22" s="25">
        <v>0.58904109589041098</v>
      </c>
      <c r="I22" s="11">
        <f t="shared" si="5"/>
        <v>13815115.465631938</v>
      </c>
      <c r="J22" s="11">
        <f t="shared" si="0"/>
        <v>0</v>
      </c>
      <c r="K22" s="11">
        <f t="shared" si="1"/>
        <v>13815115.465631938</v>
      </c>
      <c r="L22" s="11">
        <f t="shared" si="6"/>
        <v>-14367990.741666056</v>
      </c>
      <c r="M22" s="26">
        <f t="shared" si="8"/>
        <v>-2393077055.7866287</v>
      </c>
    </row>
    <row r="23" spans="1:14" ht="14.45" x14ac:dyDescent="0.35">
      <c r="A23" s="11">
        <f t="shared" si="7"/>
        <v>7</v>
      </c>
      <c r="B23" s="19">
        <f t="shared" si="2"/>
        <v>2018</v>
      </c>
      <c r="C23" s="16" t="s">
        <v>39</v>
      </c>
      <c r="D23" s="21">
        <v>-42988769.553802103</v>
      </c>
      <c r="E23" s="21">
        <v>-24900952.259001546</v>
      </c>
      <c r="F23" s="21">
        <f t="shared" si="3"/>
        <v>-18087817.294800557</v>
      </c>
      <c r="G23" s="11">
        <f t="shared" si="4"/>
        <v>0</v>
      </c>
      <c r="H23" s="25">
        <v>0.50684931506849318</v>
      </c>
      <c r="I23" s="11">
        <f t="shared" si="5"/>
        <v>0</v>
      </c>
      <c r="J23" s="11">
        <f t="shared" si="0"/>
        <v>-18087817.294800557</v>
      </c>
      <c r="K23" s="11">
        <f t="shared" si="1"/>
        <v>-18087817.294800557</v>
      </c>
      <c r="L23" s="11">
        <f t="shared" si="6"/>
        <v>-12621030.597028181</v>
      </c>
      <c r="M23" s="26">
        <f t="shared" si="8"/>
        <v>-2423785903.6784577</v>
      </c>
    </row>
    <row r="24" spans="1:14" ht="14.45" x14ac:dyDescent="0.35">
      <c r="A24" s="11">
        <f t="shared" si="7"/>
        <v>8</v>
      </c>
      <c r="B24" s="19">
        <f t="shared" si="2"/>
        <v>2018</v>
      </c>
      <c r="C24" s="16" t="s">
        <v>40</v>
      </c>
      <c r="D24" s="21">
        <v>-8360459.762902109</v>
      </c>
      <c r="E24" s="21">
        <v>-23470852.259001546</v>
      </c>
      <c r="F24" s="21">
        <f t="shared" si="3"/>
        <v>15110392.496099437</v>
      </c>
      <c r="G24" s="11">
        <f t="shared" si="4"/>
        <v>15110392.496099437</v>
      </c>
      <c r="H24" s="25">
        <v>0.42191780821917807</v>
      </c>
      <c r="I24" s="11">
        <f t="shared" si="5"/>
        <v>6375343.6832857896</v>
      </c>
      <c r="J24" s="11">
        <f t="shared" si="0"/>
        <v>0</v>
      </c>
      <c r="K24" s="11">
        <f t="shared" si="1"/>
        <v>6375343.6832857896</v>
      </c>
      <c r="L24" s="11">
        <f t="shared" si="6"/>
        <v>-9902770.5421540756</v>
      </c>
      <c r="M24" s="26">
        <f t="shared" si="8"/>
        <v>-2427313330.5373263</v>
      </c>
    </row>
    <row r="25" spans="1:14" ht="14.45" x14ac:dyDescent="0.35">
      <c r="A25" s="11">
        <f t="shared" si="7"/>
        <v>9</v>
      </c>
      <c r="B25" s="19">
        <f t="shared" si="2"/>
        <v>2018</v>
      </c>
      <c r="C25" s="16" t="s">
        <v>41</v>
      </c>
      <c r="D25" s="21">
        <v>-8360459.762902109</v>
      </c>
      <c r="E25" s="21">
        <v>-23044552.259001542</v>
      </c>
      <c r="F25" s="21">
        <f t="shared" si="3"/>
        <v>14684092.496099433</v>
      </c>
      <c r="G25" s="11">
        <f t="shared" si="4"/>
        <v>14684092.496099433</v>
      </c>
      <c r="H25" s="25">
        <v>0.33698630136986302</v>
      </c>
      <c r="I25" s="11">
        <f t="shared" si="5"/>
        <v>4948338.019233508</v>
      </c>
      <c r="J25" s="11">
        <f t="shared" si="0"/>
        <v>0</v>
      </c>
      <c r="K25" s="11">
        <f t="shared" si="1"/>
        <v>4948338.019233508</v>
      </c>
      <c r="L25" s="11">
        <f t="shared" si="6"/>
        <v>-7765698.432485451</v>
      </c>
      <c r="M25" s="26">
        <f t="shared" si="8"/>
        <v>-2430130690.9505782</v>
      </c>
    </row>
    <row r="26" spans="1:14" ht="14.45" x14ac:dyDescent="0.35">
      <c r="A26" s="11">
        <f t="shared" si="7"/>
        <v>10</v>
      </c>
      <c r="B26" s="19">
        <f t="shared" si="2"/>
        <v>2018</v>
      </c>
      <c r="C26" s="16" t="s">
        <v>42</v>
      </c>
      <c r="D26" s="21">
        <v>-12963642.251002109</v>
      </c>
      <c r="E26" s="21">
        <v>-23177202.259001546</v>
      </c>
      <c r="F26" s="21">
        <f t="shared" si="3"/>
        <v>10213560.007999437</v>
      </c>
      <c r="G26" s="11">
        <f t="shared" si="4"/>
        <v>10213560.007999437</v>
      </c>
      <c r="H26" s="25">
        <v>0.25479452054794521</v>
      </c>
      <c r="I26" s="11">
        <f t="shared" si="5"/>
        <v>2602359.1253258842</v>
      </c>
      <c r="J26" s="11">
        <f t="shared" si="0"/>
        <v>0</v>
      </c>
      <c r="K26" s="11">
        <f t="shared" si="1"/>
        <v>2602359.1253258842</v>
      </c>
      <c r="L26" s="11">
        <f t="shared" si="6"/>
        <v>-5905424.1372250514</v>
      </c>
      <c r="M26" s="26">
        <f t="shared" si="8"/>
        <v>-2433433755.9624777</v>
      </c>
    </row>
    <row r="27" spans="1:14" ht="14.45" x14ac:dyDescent="0.35">
      <c r="A27" s="11">
        <f t="shared" si="7"/>
        <v>11</v>
      </c>
      <c r="B27" s="19">
        <f t="shared" si="2"/>
        <v>2018</v>
      </c>
      <c r="C27" s="16" t="s">
        <v>43</v>
      </c>
      <c r="D27" s="21">
        <v>-8871924.4880021084</v>
      </c>
      <c r="E27" s="21">
        <v>-23569552.259001542</v>
      </c>
      <c r="F27" s="21">
        <f t="shared" si="3"/>
        <v>14697627.770999433</v>
      </c>
      <c r="G27" s="11">
        <f t="shared" si="4"/>
        <v>14697627.770999433</v>
      </c>
      <c r="H27" s="25">
        <v>0.16986301369863013</v>
      </c>
      <c r="I27" s="11">
        <f t="shared" si="5"/>
        <v>2496583.3474026434</v>
      </c>
      <c r="J27" s="11">
        <f t="shared" si="0"/>
        <v>0</v>
      </c>
      <c r="K27" s="11">
        <f t="shared" si="1"/>
        <v>2496583.3474026434</v>
      </c>
      <c r="L27" s="11">
        <f t="shared" si="6"/>
        <v>-4003595.1782413577</v>
      </c>
      <c r="M27" s="26">
        <f t="shared" si="8"/>
        <v>-2434940767.7933164</v>
      </c>
    </row>
    <row r="28" spans="1:14" ht="14.45" x14ac:dyDescent="0.35">
      <c r="A28" s="11">
        <f t="shared" si="7"/>
        <v>12</v>
      </c>
      <c r="B28" s="19">
        <f t="shared" si="2"/>
        <v>2018</v>
      </c>
      <c r="C28" s="16" t="s">
        <v>44</v>
      </c>
      <c r="D28" s="21">
        <v>-8871924.4880021084</v>
      </c>
      <c r="E28" s="21">
        <v>-23121902.259001546</v>
      </c>
      <c r="F28" s="21">
        <f t="shared" si="3"/>
        <v>14249977.770999437</v>
      </c>
      <c r="G28" s="11">
        <f t="shared" si="4"/>
        <v>14249977.770999437</v>
      </c>
      <c r="H28" s="25">
        <v>8.7671232876712329E-2</v>
      </c>
      <c r="I28" s="11">
        <f t="shared" si="5"/>
        <v>1249313.1196492657</v>
      </c>
      <c r="J28" s="11">
        <f t="shared" si="0"/>
        <v>0</v>
      </c>
      <c r="K28" s="11">
        <f t="shared" si="1"/>
        <v>1249313.1196492657</v>
      </c>
      <c r="L28" s="11">
        <f t="shared" si="6"/>
        <v>-2027125.6775015055</v>
      </c>
      <c r="M28" s="26">
        <f t="shared" si="8"/>
        <v>-2435718580.3511686</v>
      </c>
    </row>
    <row r="29" spans="1:14" ht="14.45" x14ac:dyDescent="0.35">
      <c r="A29" s="11">
        <f t="shared" si="7"/>
        <v>13</v>
      </c>
      <c r="B29" s="19">
        <f t="shared" si="2"/>
        <v>2018</v>
      </c>
      <c r="C29" s="16" t="s">
        <v>33</v>
      </c>
      <c r="D29" s="21">
        <v>-27820822.479802109</v>
      </c>
      <c r="E29" s="21">
        <v>-23576902.259001546</v>
      </c>
      <c r="F29" s="21">
        <f>D29-E29</f>
        <v>-4243920.2208005637</v>
      </c>
      <c r="G29" s="11">
        <f t="shared" si="4"/>
        <v>0</v>
      </c>
      <c r="H29" s="25">
        <v>2.7397260273972603E-3</v>
      </c>
      <c r="I29" s="11">
        <f t="shared" si="5"/>
        <v>0</v>
      </c>
      <c r="J29" s="11">
        <f t="shared" si="0"/>
        <v>-4243920.2208005637</v>
      </c>
      <c r="K29" s="11">
        <f t="shared" si="1"/>
        <v>-4243920.2208005637</v>
      </c>
      <c r="L29" s="11">
        <f t="shared" si="6"/>
        <v>-64594.252764387798</v>
      </c>
      <c r="M29" s="26">
        <f t="shared" si="8"/>
        <v>-2440027094.8247333</v>
      </c>
    </row>
    <row r="30" spans="1:14" ht="15.75" thickBot="1" x14ac:dyDescent="0.3">
      <c r="C30" s="16" t="s">
        <v>45</v>
      </c>
      <c r="D30" s="27">
        <f>SUM(D18:D29)</f>
        <v>-125411991.8520253</v>
      </c>
      <c r="E30" s="27">
        <f>SUM(E18:E29)</f>
        <v>-285393729.63155216</v>
      </c>
      <c r="F30" s="27">
        <f t="shared" ref="F30:L30" si="9">SUM(F18:F29)</f>
        <v>159981737.77952683</v>
      </c>
      <c r="G30" s="27">
        <f t="shared" si="9"/>
        <v>182313475.29512796</v>
      </c>
      <c r="H30" s="27"/>
      <c r="I30" s="27">
        <f t="shared" si="9"/>
        <v>102890320.65299203</v>
      </c>
      <c r="J30" s="27">
        <f t="shared" si="9"/>
        <v>-22331737.515601121</v>
      </c>
      <c r="K30" s="27">
        <f t="shared" si="9"/>
        <v>80558583.137390912</v>
      </c>
      <c r="L30" s="27">
        <f t="shared" si="9"/>
        <v>-133032723.68212424</v>
      </c>
      <c r="M30" s="27">
        <f>+M29</f>
        <v>-2440027094.8247333</v>
      </c>
      <c r="N30" s="28"/>
    </row>
    <row r="31" spans="1:14" ht="15.75" thickTop="1" x14ac:dyDescent="0.25">
      <c r="D31" s="28"/>
      <c r="G31" s="28"/>
      <c r="H31" s="28"/>
      <c r="I31" s="28"/>
    </row>
    <row r="32" spans="1:14" x14ac:dyDescent="0.25">
      <c r="A32" s="11">
        <f>+A29+1</f>
        <v>14</v>
      </c>
      <c r="D32" s="49" t="s">
        <v>76</v>
      </c>
      <c r="N32" s="21">
        <f>M30</f>
        <v>-2440027094.8247333</v>
      </c>
    </row>
    <row r="33" spans="1:14" x14ac:dyDescent="0.25">
      <c r="A33" s="11">
        <f>+A32+1</f>
        <v>15</v>
      </c>
      <c r="D33" s="11" t="s">
        <v>77</v>
      </c>
      <c r="N33" s="21">
        <v>-83885468.133017004</v>
      </c>
    </row>
    <row r="34" spans="1:14" ht="15.75" thickBot="1" x14ac:dyDescent="0.3">
      <c r="A34" s="11">
        <f>+A33+1</f>
        <v>16</v>
      </c>
      <c r="D34" s="11" t="s">
        <v>78</v>
      </c>
      <c r="N34" s="29">
        <f>+N33+N32</f>
        <v>-2523912562.9577503</v>
      </c>
    </row>
    <row r="35" spans="1:14" ht="15.75" thickTop="1" x14ac:dyDescent="0.25">
      <c r="C35" s="49"/>
      <c r="D35" s="11"/>
    </row>
    <row r="36" spans="1:14" x14ac:dyDescent="0.25">
      <c r="A36" s="30" t="s">
        <v>46</v>
      </c>
      <c r="C36" s="49"/>
      <c r="D36" s="11"/>
    </row>
    <row r="37" spans="1:14" x14ac:dyDescent="0.25">
      <c r="A37" s="57" t="s">
        <v>47</v>
      </c>
      <c r="B37" s="59"/>
      <c r="C37" s="58" t="s">
        <v>79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5" customHeight="1" x14ac:dyDescent="0.25">
      <c r="A38" s="57" t="s">
        <v>48</v>
      </c>
      <c r="B38" s="59"/>
      <c r="C38" s="60" t="s">
        <v>49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ht="15" customHeight="1" x14ac:dyDescent="0.25">
      <c r="A39" s="57" t="s">
        <v>50</v>
      </c>
      <c r="B39" s="59"/>
      <c r="C39" s="60" t="s">
        <v>51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4" x14ac:dyDescent="0.25">
      <c r="A40" s="57" t="s">
        <v>52</v>
      </c>
      <c r="B40" s="59"/>
      <c r="C40" s="58" t="s">
        <v>53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1:14" x14ac:dyDescent="0.25">
      <c r="A41" s="57" t="s">
        <v>54</v>
      </c>
      <c r="B41" s="59" t="s">
        <v>55</v>
      </c>
      <c r="C41" s="49" t="s">
        <v>56</v>
      </c>
    </row>
    <row r="42" spans="1:14" x14ac:dyDescent="0.25">
      <c r="A42" s="57" t="s">
        <v>55</v>
      </c>
      <c r="B42" s="57"/>
      <c r="C42" s="58" t="s">
        <v>57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</row>
    <row r="43" spans="1:14" x14ac:dyDescent="0.25">
      <c r="A43" s="57" t="s">
        <v>58</v>
      </c>
      <c r="B43" s="59"/>
      <c r="C43" s="58" t="s">
        <v>59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1:14" x14ac:dyDescent="0.25">
      <c r="A44" s="57" t="s">
        <v>60</v>
      </c>
      <c r="B44" s="59"/>
      <c r="C44" s="58" t="s">
        <v>61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4" x14ac:dyDescent="0.25">
      <c r="A45" s="57" t="s">
        <v>62</v>
      </c>
      <c r="B45" s="59"/>
      <c r="C45" s="58" t="s">
        <v>63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</row>
    <row r="46" spans="1:14" x14ac:dyDescent="0.25">
      <c r="A46" s="31" t="s">
        <v>64</v>
      </c>
      <c r="B46" s="32"/>
      <c r="C46" s="33" t="s">
        <v>65</v>
      </c>
      <c r="D46" s="32"/>
      <c r="E46" s="31"/>
      <c r="F46" s="31"/>
      <c r="G46" s="31"/>
      <c r="H46" s="31"/>
      <c r="I46" s="31"/>
      <c r="J46" s="31"/>
      <c r="K46" s="31"/>
      <c r="L46" s="31"/>
      <c r="M46" s="31"/>
      <c r="N46" s="34"/>
    </row>
    <row r="47" spans="1:14" x14ac:dyDescent="0.25">
      <c r="A47" s="57" t="s">
        <v>66</v>
      </c>
      <c r="B47" s="59"/>
      <c r="C47" s="58" t="s">
        <v>67</v>
      </c>
      <c r="D47" s="58"/>
      <c r="E47" s="58"/>
      <c r="F47" s="58"/>
      <c r="G47" s="58"/>
      <c r="H47" s="58"/>
      <c r="I47" s="58"/>
      <c r="J47" s="35"/>
      <c r="K47" s="35"/>
      <c r="L47" s="35"/>
      <c r="M47" s="35"/>
      <c r="N47" s="35"/>
    </row>
    <row r="48" spans="1:14" ht="15.75" x14ac:dyDescent="0.25">
      <c r="A48" s="57" t="s">
        <v>68</v>
      </c>
      <c r="B48" s="59"/>
      <c r="C48" s="58" t="s">
        <v>69</v>
      </c>
      <c r="D48" s="58"/>
      <c r="E48" s="58"/>
      <c r="F48" s="58"/>
      <c r="G48" s="58"/>
      <c r="H48" s="58"/>
      <c r="I48" s="58"/>
      <c r="J48" s="36"/>
      <c r="K48" s="36"/>
      <c r="L48" s="36"/>
      <c r="M48" s="36"/>
      <c r="N48" s="36"/>
    </row>
    <row r="49" spans="1:14" x14ac:dyDescent="0.25">
      <c r="A49" s="57" t="s">
        <v>70</v>
      </c>
      <c r="B49" s="59"/>
      <c r="C49" s="58" t="s">
        <v>71</v>
      </c>
      <c r="D49" s="58"/>
      <c r="E49" s="58"/>
      <c r="F49" s="58"/>
      <c r="G49" s="58"/>
      <c r="H49" s="58"/>
      <c r="I49" s="58"/>
      <c r="J49" s="31"/>
      <c r="K49" s="31"/>
      <c r="L49" s="31"/>
      <c r="M49" s="31"/>
      <c r="N49" s="31"/>
    </row>
    <row r="50" spans="1:14" x14ac:dyDescent="0.25">
      <c r="A50" s="37"/>
      <c r="B50" s="32"/>
      <c r="C50" s="32"/>
      <c r="D50" s="32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x14ac:dyDescent="0.25">
      <c r="A51" s="38"/>
      <c r="B51" s="32"/>
      <c r="C51" s="32"/>
      <c r="D51" s="32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x14ac:dyDescent="0.25">
      <c r="A52" s="31"/>
      <c r="B52" s="32"/>
      <c r="C52" s="32"/>
      <c r="D52" s="32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 x14ac:dyDescent="0.25">
      <c r="A53" s="31"/>
      <c r="B53" s="32"/>
      <c r="C53" s="32"/>
      <c r="D53" s="32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4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5.75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 ht="15.75" x14ac:dyDescent="0.25">
      <c r="A56" s="39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x14ac:dyDescent="0.25">
      <c r="A57" s="31"/>
      <c r="B57" s="32"/>
      <c r="C57" s="32"/>
      <c r="D57" s="32"/>
      <c r="E57" s="32"/>
      <c r="F57" s="31"/>
      <c r="G57" s="31"/>
      <c r="H57" s="31"/>
      <c r="I57" s="31"/>
      <c r="J57" s="31"/>
      <c r="K57" s="31"/>
      <c r="L57" s="31"/>
      <c r="M57" s="31"/>
      <c r="N57" s="34"/>
    </row>
    <row r="58" spans="1:14" x14ac:dyDescent="0.25">
      <c r="A58" s="31"/>
      <c r="B58" s="32"/>
      <c r="C58" s="32"/>
      <c r="D58" s="32"/>
      <c r="E58" s="32"/>
      <c r="F58" s="31"/>
      <c r="G58" s="32"/>
      <c r="H58" s="31"/>
      <c r="I58" s="32"/>
      <c r="J58" s="32"/>
      <c r="K58" s="32"/>
      <c r="L58" s="32"/>
      <c r="M58" s="32"/>
      <c r="N58" s="32"/>
    </row>
    <row r="59" spans="1:14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 x14ac:dyDescent="0.25">
      <c r="A60" s="31"/>
      <c r="B60" s="32"/>
      <c r="C60" s="32"/>
      <c r="D60" s="32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x14ac:dyDescent="0.25">
      <c r="A61" s="31"/>
      <c r="B61" s="42"/>
      <c r="C61" s="32"/>
      <c r="D61" s="32"/>
      <c r="E61" s="31"/>
      <c r="F61" s="31"/>
      <c r="G61" s="43"/>
      <c r="H61" s="31"/>
      <c r="I61" s="31"/>
      <c r="J61" s="31"/>
      <c r="K61" s="31"/>
      <c r="L61" s="31"/>
      <c r="M61" s="31"/>
      <c r="N61" s="31"/>
    </row>
    <row r="62" spans="1:14" x14ac:dyDescent="0.25">
      <c r="A62" s="31"/>
      <c r="B62" s="42"/>
      <c r="C62" s="32"/>
      <c r="D62" s="32"/>
      <c r="E62" s="31"/>
      <c r="F62" s="31"/>
      <c r="G62" s="43"/>
      <c r="H62" s="31"/>
      <c r="I62" s="31"/>
      <c r="J62" s="31"/>
      <c r="K62" s="31"/>
      <c r="L62" s="31"/>
      <c r="M62" s="31"/>
      <c r="N62" s="31"/>
    </row>
    <row r="63" spans="1:14" x14ac:dyDescent="0.25">
      <c r="A63" s="31"/>
      <c r="B63" s="42"/>
      <c r="C63" s="32"/>
      <c r="D63" s="32"/>
      <c r="E63" s="31"/>
      <c r="F63" s="31"/>
      <c r="G63" s="44"/>
      <c r="H63" s="45"/>
      <c r="I63" s="31"/>
      <c r="J63" s="31"/>
      <c r="K63" s="31"/>
      <c r="L63" s="31"/>
      <c r="M63" s="31"/>
      <c r="N63" s="31"/>
    </row>
    <row r="64" spans="1:14" x14ac:dyDescent="0.25">
      <c r="A64" s="31"/>
      <c r="B64" s="42"/>
      <c r="C64" s="32"/>
      <c r="D64" s="32"/>
      <c r="E64" s="31"/>
      <c r="F64" s="31"/>
      <c r="G64" s="44"/>
      <c r="H64" s="45"/>
      <c r="I64" s="31"/>
      <c r="J64" s="31"/>
      <c r="K64" s="31"/>
      <c r="L64" s="31"/>
      <c r="M64" s="31"/>
      <c r="N64" s="31"/>
    </row>
    <row r="65" spans="1:14" x14ac:dyDescent="0.25">
      <c r="A65" s="31"/>
      <c r="B65" s="42"/>
      <c r="C65" s="32"/>
      <c r="D65" s="32"/>
      <c r="E65" s="31"/>
      <c r="F65" s="31"/>
      <c r="G65" s="44"/>
      <c r="H65" s="45"/>
      <c r="I65" s="31"/>
      <c r="J65" s="31"/>
      <c r="K65" s="31"/>
      <c r="L65" s="31"/>
      <c r="M65" s="31"/>
      <c r="N65" s="31"/>
    </row>
    <row r="66" spans="1:14" x14ac:dyDescent="0.25">
      <c r="A66" s="31"/>
      <c r="B66" s="42"/>
      <c r="C66" s="32"/>
      <c r="D66" s="32"/>
      <c r="E66" s="31"/>
      <c r="F66" s="31"/>
      <c r="G66" s="44"/>
      <c r="H66" s="45"/>
      <c r="I66" s="31"/>
      <c r="J66" s="31"/>
      <c r="K66" s="31"/>
      <c r="L66" s="31"/>
      <c r="M66" s="31"/>
      <c r="N66" s="31"/>
    </row>
    <row r="67" spans="1:14" x14ac:dyDescent="0.25">
      <c r="A67" s="31"/>
      <c r="B67" s="42"/>
      <c r="C67" s="32"/>
      <c r="D67" s="32"/>
      <c r="E67" s="31"/>
      <c r="F67" s="31"/>
      <c r="G67" s="44"/>
      <c r="H67" s="45"/>
      <c r="I67" s="31"/>
      <c r="J67" s="31"/>
      <c r="K67" s="31"/>
      <c r="L67" s="31"/>
      <c r="M67" s="31"/>
      <c r="N67" s="31"/>
    </row>
    <row r="68" spans="1:14" x14ac:dyDescent="0.25">
      <c r="A68" s="31"/>
      <c r="B68" s="42"/>
      <c r="C68" s="32"/>
      <c r="D68" s="32"/>
      <c r="E68" s="31"/>
      <c r="F68" s="31"/>
      <c r="G68" s="44"/>
      <c r="H68" s="45"/>
      <c r="I68" s="31"/>
      <c r="J68" s="31"/>
      <c r="K68" s="31"/>
      <c r="L68" s="31"/>
      <c r="M68" s="31"/>
      <c r="N68" s="31"/>
    </row>
    <row r="69" spans="1:14" x14ac:dyDescent="0.25">
      <c r="A69" s="31"/>
      <c r="B69" s="42"/>
      <c r="C69" s="32"/>
      <c r="D69" s="32"/>
      <c r="E69" s="31"/>
      <c r="F69" s="31"/>
      <c r="G69" s="44"/>
      <c r="H69" s="45"/>
      <c r="I69" s="31"/>
      <c r="J69" s="31"/>
      <c r="K69" s="31"/>
      <c r="L69" s="31"/>
      <c r="M69" s="31"/>
      <c r="N69" s="31"/>
    </row>
    <row r="70" spans="1:14" x14ac:dyDescent="0.25">
      <c r="A70" s="31"/>
      <c r="B70" s="42"/>
      <c r="C70" s="32"/>
      <c r="D70" s="32"/>
      <c r="E70" s="31"/>
      <c r="F70" s="31"/>
      <c r="G70" s="44"/>
      <c r="H70" s="45"/>
      <c r="I70" s="31"/>
      <c r="J70" s="31"/>
      <c r="K70" s="31"/>
      <c r="L70" s="31"/>
      <c r="M70" s="31"/>
      <c r="N70" s="31"/>
    </row>
    <row r="71" spans="1:14" x14ac:dyDescent="0.25">
      <c r="A71" s="31"/>
      <c r="B71" s="42"/>
      <c r="C71" s="32"/>
      <c r="D71" s="32"/>
      <c r="E71" s="31"/>
      <c r="F71" s="31"/>
      <c r="G71" s="44"/>
      <c r="H71" s="45"/>
      <c r="I71" s="31"/>
      <c r="J71" s="31"/>
      <c r="K71" s="31"/>
      <c r="L71" s="31"/>
      <c r="M71" s="31"/>
      <c r="N71" s="31"/>
    </row>
    <row r="72" spans="1:14" x14ac:dyDescent="0.25">
      <c r="A72" s="31"/>
      <c r="B72" s="42"/>
      <c r="C72" s="32"/>
      <c r="D72" s="32"/>
      <c r="E72" s="31"/>
      <c r="F72" s="31"/>
      <c r="G72" s="44"/>
      <c r="H72" s="45"/>
      <c r="I72" s="31"/>
      <c r="J72" s="31"/>
      <c r="K72" s="31"/>
      <c r="L72" s="31"/>
      <c r="M72" s="31"/>
      <c r="N72" s="31"/>
    </row>
    <row r="73" spans="1:14" x14ac:dyDescent="0.25">
      <c r="A73" s="31"/>
      <c r="B73" s="42"/>
      <c r="C73" s="32"/>
      <c r="D73" s="32"/>
      <c r="E73" s="31"/>
      <c r="F73" s="31"/>
      <c r="G73" s="44"/>
      <c r="H73" s="45"/>
      <c r="I73" s="31"/>
      <c r="J73" s="31"/>
      <c r="K73" s="31"/>
      <c r="L73" s="31"/>
      <c r="M73" s="31"/>
      <c r="N73" s="31"/>
    </row>
    <row r="74" spans="1:14" x14ac:dyDescent="0.25">
      <c r="A74" s="31"/>
      <c r="B74" s="42"/>
      <c r="C74" s="32"/>
      <c r="D74" s="32"/>
      <c r="E74" s="31"/>
      <c r="F74" s="31"/>
      <c r="G74" s="44"/>
      <c r="H74" s="45"/>
      <c r="I74" s="31"/>
      <c r="J74" s="31"/>
      <c r="K74" s="31"/>
      <c r="L74" s="31"/>
      <c r="M74" s="31"/>
      <c r="N74" s="31"/>
    </row>
    <row r="75" spans="1:14" x14ac:dyDescent="0.25">
      <c r="A75" s="31"/>
      <c r="B75" s="32"/>
      <c r="C75" s="32"/>
      <c r="D75" s="32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1:14" x14ac:dyDescent="0.25">
      <c r="A76" s="31"/>
      <c r="B76" s="32"/>
      <c r="C76" s="32"/>
      <c r="D76" s="32"/>
      <c r="E76" s="31"/>
      <c r="F76" s="31"/>
      <c r="G76" s="31"/>
      <c r="H76" s="31"/>
      <c r="I76" s="31"/>
      <c r="J76" s="31"/>
      <c r="K76" s="31"/>
      <c r="L76" s="31"/>
      <c r="M76" s="31"/>
      <c r="N76" s="34"/>
    </row>
    <row r="77" spans="1:14" x14ac:dyDescent="0.25">
      <c r="A77" s="31"/>
      <c r="B77" s="32"/>
      <c r="C77" s="32"/>
      <c r="D77" s="32"/>
      <c r="E77" s="31"/>
      <c r="F77" s="31"/>
      <c r="G77" s="31"/>
      <c r="H77" s="31"/>
      <c r="I77" s="31"/>
      <c r="J77" s="31"/>
      <c r="K77" s="31"/>
      <c r="L77" s="31"/>
      <c r="M77" s="31"/>
      <c r="N77" s="34"/>
    </row>
    <row r="78" spans="1:14" x14ac:dyDescent="0.25">
      <c r="A78" s="31"/>
      <c r="B78" s="32"/>
      <c r="C78" s="32"/>
      <c r="D78" s="32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4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1:14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1:14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1:14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1:14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1:14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4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1:14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1:14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1:14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1:14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1:14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1:14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1:14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1:14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1:14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1:14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1:14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1:14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1:14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1:14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</row>
    <row r="117" spans="1:14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1:14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1:14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1:14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</row>
    <row r="123" spans="1:14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1:14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1:14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14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4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1:14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</row>
    <row r="132" spans="1:14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1:14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4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</row>
    <row r="139" spans="1:14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</row>
    <row r="140" spans="1:14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</row>
    <row r="141" spans="1:14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spans="1:14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</row>
    <row r="143" spans="1:14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spans="1:14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spans="1:14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</row>
    <row r="146" spans="1:14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  <row r="147" spans="1:14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</row>
    <row r="148" spans="1:14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4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</row>
    <row r="150" spans="1:14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</row>
    <row r="151" spans="1:14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</row>
    <row r="152" spans="1:14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</row>
    <row r="153" spans="1:14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</row>
    <row r="154" spans="1:14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</row>
    <row r="155" spans="1:14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</row>
    <row r="156" spans="1:14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</row>
    <row r="157" spans="1:14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</row>
    <row r="158" spans="1:14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</row>
    <row r="159" spans="1:14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</row>
    <row r="160" spans="1:14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spans="1:14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</row>
    <row r="162" spans="1:14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</row>
    <row r="163" spans="1:14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</row>
    <row r="164" spans="1:14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</row>
    <row r="165" spans="1:14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</row>
    <row r="166" spans="1:14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</row>
    <row r="167" spans="1:14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</row>
    <row r="168" spans="1:14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spans="1:14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</row>
    <row r="170" spans="1:14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</row>
    <row r="171" spans="1:14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</row>
    <row r="172" spans="1:14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</row>
    <row r="173" spans="1:14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</row>
    <row r="174" spans="1:14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</row>
    <row r="175" spans="1:14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</row>
    <row r="176" spans="1:14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</row>
    <row r="177" spans="1:14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</row>
    <row r="178" spans="1:14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</row>
    <row r="179" spans="1:14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</row>
    <row r="180" spans="1:14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</row>
    <row r="181" spans="1:14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</row>
    <row r="182" spans="1:14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</row>
    <row r="183" spans="1:14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</row>
    <row r="184" spans="1:14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</row>
    <row r="185" spans="1:14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</row>
    <row r="186" spans="1:14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</row>
    <row r="187" spans="1:14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</row>
    <row r="188" spans="1:14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</row>
    <row r="189" spans="1:14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</row>
    <row r="190" spans="1:14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</row>
    <row r="191" spans="1:14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</row>
    <row r="192" spans="1:14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</row>
    <row r="193" spans="1:14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</row>
    <row r="194" spans="1:14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</row>
    <row r="195" spans="1:14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</row>
    <row r="196" spans="1:14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</row>
    <row r="197" spans="1:14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</row>
    <row r="198" spans="1:14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</row>
    <row r="199" spans="1:14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</row>
    <row r="200" spans="1:14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</row>
    <row r="201" spans="1:14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</row>
    <row r="202" spans="1:14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</row>
    <row r="203" spans="1:14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</row>
    <row r="204" spans="1:14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</row>
    <row r="205" spans="1:14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</row>
    <row r="206" spans="1:14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</row>
    <row r="207" spans="1:14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</row>
    <row r="208" spans="1:14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</row>
    <row r="209" spans="1:14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</row>
    <row r="210" spans="1:14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</row>
    <row r="211" spans="1:14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</row>
    <row r="212" spans="1:14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</row>
    <row r="213" spans="1:14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</row>
    <row r="214" spans="1:14" x14ac:dyDescent="0.25">
      <c r="B214" s="11"/>
      <c r="C214" s="11"/>
      <c r="D214" s="11"/>
    </row>
    <row r="215" spans="1:14" x14ac:dyDescent="0.25">
      <c r="B215" s="11"/>
      <c r="C215" s="11"/>
      <c r="D215" s="11"/>
    </row>
    <row r="216" spans="1:14" x14ac:dyDescent="0.25">
      <c r="B216" s="11"/>
      <c r="C216" s="11"/>
      <c r="D216" s="11"/>
    </row>
    <row r="217" spans="1:14" x14ac:dyDescent="0.25">
      <c r="B217" s="11"/>
      <c r="C217" s="11"/>
      <c r="D217" s="11"/>
    </row>
    <row r="218" spans="1:14" x14ac:dyDescent="0.25">
      <c r="B218" s="11"/>
      <c r="C218" s="11"/>
      <c r="D218" s="11"/>
    </row>
    <row r="219" spans="1:14" x14ac:dyDescent="0.25">
      <c r="B219" s="11"/>
      <c r="C219" s="11"/>
      <c r="D219" s="11"/>
    </row>
    <row r="220" spans="1:14" x14ac:dyDescent="0.25">
      <c r="B220" s="11"/>
      <c r="C220" s="11"/>
      <c r="D220" s="11"/>
    </row>
    <row r="221" spans="1:14" x14ac:dyDescent="0.25">
      <c r="B221" s="11"/>
      <c r="C221" s="11"/>
      <c r="D221" s="11"/>
    </row>
    <row r="222" spans="1:14" x14ac:dyDescent="0.25">
      <c r="B222" s="11"/>
      <c r="C222" s="11"/>
      <c r="D222" s="11"/>
    </row>
    <row r="223" spans="1:14" x14ac:dyDescent="0.25">
      <c r="B223" s="11"/>
      <c r="C223" s="11"/>
      <c r="D223" s="11"/>
    </row>
    <row r="224" spans="1:14" x14ac:dyDescent="0.25">
      <c r="B224" s="11"/>
      <c r="C224" s="11"/>
      <c r="D224" s="11"/>
    </row>
    <row r="225" spans="2:4" x14ac:dyDescent="0.25">
      <c r="B225" s="11"/>
      <c r="C225" s="11"/>
      <c r="D225" s="11"/>
    </row>
    <row r="226" spans="2:4" x14ac:dyDescent="0.25">
      <c r="B226" s="11"/>
      <c r="C226" s="11"/>
      <c r="D226" s="11"/>
    </row>
    <row r="227" spans="2:4" x14ac:dyDescent="0.25">
      <c r="B227" s="11"/>
      <c r="C227" s="11"/>
      <c r="D227" s="11"/>
    </row>
    <row r="228" spans="2:4" x14ac:dyDescent="0.25">
      <c r="B228" s="11"/>
      <c r="C228" s="11"/>
      <c r="D228" s="11"/>
    </row>
    <row r="229" spans="2:4" x14ac:dyDescent="0.25">
      <c r="B229" s="11"/>
      <c r="C229" s="11"/>
      <c r="D229" s="11"/>
    </row>
    <row r="230" spans="2:4" x14ac:dyDescent="0.25">
      <c r="B230" s="11"/>
      <c r="C230" s="11"/>
      <c r="D230" s="11"/>
    </row>
    <row r="231" spans="2:4" x14ac:dyDescent="0.25">
      <c r="B231" s="11"/>
      <c r="C231" s="11"/>
      <c r="D231" s="11"/>
    </row>
    <row r="232" spans="2:4" x14ac:dyDescent="0.25">
      <c r="B232" s="11"/>
      <c r="C232" s="11"/>
      <c r="D232" s="11"/>
    </row>
    <row r="233" spans="2:4" x14ac:dyDescent="0.25">
      <c r="B233" s="11"/>
      <c r="C233" s="11"/>
      <c r="D233" s="11"/>
    </row>
    <row r="234" spans="2:4" x14ac:dyDescent="0.25">
      <c r="B234" s="11"/>
      <c r="C234" s="11"/>
      <c r="D234" s="11"/>
    </row>
    <row r="235" spans="2:4" x14ac:dyDescent="0.25">
      <c r="B235" s="11"/>
      <c r="C235" s="11"/>
      <c r="D235" s="11"/>
    </row>
    <row r="236" spans="2:4" x14ac:dyDescent="0.25">
      <c r="B236" s="11"/>
      <c r="C236" s="11"/>
      <c r="D236" s="11"/>
    </row>
    <row r="237" spans="2:4" x14ac:dyDescent="0.25">
      <c r="B237" s="11"/>
      <c r="C237" s="11"/>
      <c r="D237" s="11"/>
    </row>
    <row r="238" spans="2:4" x14ac:dyDescent="0.25">
      <c r="B238" s="11"/>
      <c r="C238" s="11"/>
      <c r="D238" s="11"/>
    </row>
    <row r="239" spans="2:4" x14ac:dyDescent="0.25">
      <c r="B239" s="11"/>
      <c r="C239" s="11"/>
      <c r="D239" s="11"/>
    </row>
    <row r="240" spans="2:4" x14ac:dyDescent="0.25">
      <c r="B240" s="11"/>
      <c r="C240" s="11"/>
      <c r="D240" s="11"/>
    </row>
    <row r="241" spans="2:4" x14ac:dyDescent="0.25">
      <c r="B241" s="11"/>
      <c r="C241" s="11"/>
      <c r="D241" s="11"/>
    </row>
    <row r="242" spans="2:4" x14ac:dyDescent="0.25">
      <c r="B242" s="11"/>
      <c r="C242" s="11"/>
      <c r="D242" s="11"/>
    </row>
    <row r="243" spans="2:4" x14ac:dyDescent="0.25">
      <c r="B243" s="11"/>
      <c r="C243" s="11"/>
      <c r="D243" s="11"/>
    </row>
    <row r="244" spans="2:4" x14ac:dyDescent="0.25">
      <c r="B244" s="11"/>
      <c r="C244" s="11"/>
      <c r="D244" s="11"/>
    </row>
    <row r="245" spans="2:4" x14ac:dyDescent="0.25">
      <c r="B245" s="11"/>
      <c r="C245" s="11"/>
      <c r="D245" s="11"/>
    </row>
    <row r="246" spans="2:4" x14ac:dyDescent="0.25">
      <c r="B246" s="11"/>
      <c r="C246" s="11"/>
      <c r="D246" s="11"/>
    </row>
    <row r="247" spans="2:4" x14ac:dyDescent="0.25">
      <c r="B247" s="11"/>
      <c r="C247" s="11"/>
      <c r="D247" s="11"/>
    </row>
    <row r="248" spans="2:4" x14ac:dyDescent="0.25">
      <c r="B248" s="11"/>
      <c r="C248" s="11"/>
      <c r="D248" s="11"/>
    </row>
    <row r="249" spans="2:4" x14ac:dyDescent="0.25">
      <c r="B249" s="11"/>
      <c r="C249" s="11"/>
      <c r="D249" s="11"/>
    </row>
    <row r="250" spans="2:4" x14ac:dyDescent="0.25">
      <c r="B250" s="11"/>
      <c r="C250" s="11"/>
      <c r="D250" s="11"/>
    </row>
    <row r="251" spans="2:4" x14ac:dyDescent="0.25">
      <c r="B251" s="11"/>
      <c r="C251" s="11"/>
      <c r="D251" s="11"/>
    </row>
    <row r="252" spans="2:4" x14ac:dyDescent="0.25">
      <c r="B252" s="11"/>
      <c r="C252" s="11"/>
      <c r="D252" s="11"/>
    </row>
    <row r="253" spans="2:4" x14ac:dyDescent="0.25">
      <c r="B253" s="11"/>
      <c r="C253" s="11"/>
      <c r="D253" s="11"/>
    </row>
    <row r="254" spans="2:4" x14ac:dyDescent="0.25">
      <c r="B254" s="11"/>
      <c r="C254" s="11"/>
      <c r="D254" s="11"/>
    </row>
    <row r="255" spans="2:4" x14ac:dyDescent="0.25">
      <c r="B255" s="11"/>
      <c r="C255" s="11"/>
      <c r="D255" s="11"/>
    </row>
    <row r="256" spans="2:4" x14ac:dyDescent="0.25">
      <c r="B256" s="11"/>
      <c r="C256" s="11"/>
      <c r="D256" s="11"/>
    </row>
    <row r="257" spans="2:4" x14ac:dyDescent="0.25">
      <c r="B257" s="11"/>
      <c r="C257" s="11"/>
      <c r="D257" s="11"/>
    </row>
    <row r="258" spans="2:4" x14ac:dyDescent="0.25">
      <c r="B258" s="11"/>
      <c r="C258" s="11"/>
      <c r="D258" s="11"/>
    </row>
    <row r="259" spans="2:4" x14ac:dyDescent="0.25">
      <c r="B259" s="11"/>
      <c r="C259" s="11"/>
      <c r="D259" s="11"/>
    </row>
    <row r="260" spans="2:4" x14ac:dyDescent="0.25">
      <c r="B260" s="11"/>
      <c r="C260" s="11"/>
      <c r="D260" s="11"/>
    </row>
    <row r="261" spans="2:4" x14ac:dyDescent="0.25">
      <c r="B261" s="11"/>
      <c r="C261" s="11"/>
      <c r="D261" s="11"/>
    </row>
    <row r="262" spans="2:4" x14ac:dyDescent="0.25">
      <c r="B262" s="11"/>
      <c r="C262" s="11"/>
      <c r="D262" s="11"/>
    </row>
    <row r="263" spans="2:4" x14ac:dyDescent="0.25">
      <c r="B263" s="11"/>
      <c r="C263" s="11"/>
      <c r="D263" s="11"/>
    </row>
    <row r="264" spans="2:4" x14ac:dyDescent="0.25">
      <c r="B264" s="11"/>
      <c r="C264" s="11"/>
      <c r="D264" s="11"/>
    </row>
    <row r="265" spans="2:4" x14ac:dyDescent="0.25">
      <c r="B265" s="11"/>
      <c r="C265" s="11"/>
      <c r="D265" s="11"/>
    </row>
    <row r="266" spans="2:4" x14ac:dyDescent="0.25">
      <c r="B266" s="11"/>
      <c r="C266" s="11"/>
      <c r="D266" s="11"/>
    </row>
    <row r="267" spans="2:4" x14ac:dyDescent="0.25">
      <c r="B267" s="11"/>
      <c r="C267" s="11"/>
      <c r="D267" s="11"/>
    </row>
    <row r="268" spans="2:4" x14ac:dyDescent="0.25">
      <c r="B268" s="11"/>
      <c r="C268" s="11"/>
      <c r="D268" s="11"/>
    </row>
    <row r="269" spans="2:4" x14ac:dyDescent="0.25">
      <c r="B269" s="11"/>
      <c r="C269" s="11"/>
      <c r="D269" s="11"/>
    </row>
    <row r="270" spans="2:4" x14ac:dyDescent="0.25">
      <c r="B270" s="11"/>
      <c r="C270" s="11"/>
      <c r="D270" s="11"/>
    </row>
    <row r="271" spans="2:4" x14ac:dyDescent="0.25">
      <c r="B271" s="11"/>
      <c r="C271" s="11"/>
      <c r="D271" s="11"/>
    </row>
    <row r="272" spans="2:4" x14ac:dyDescent="0.25">
      <c r="B272" s="11"/>
      <c r="C272" s="11"/>
      <c r="D272" s="11"/>
    </row>
    <row r="273" spans="2:4" x14ac:dyDescent="0.25">
      <c r="B273" s="11"/>
      <c r="C273" s="11"/>
      <c r="D273" s="11"/>
    </row>
    <row r="274" spans="2:4" x14ac:dyDescent="0.25">
      <c r="B274" s="11"/>
      <c r="C274" s="11"/>
      <c r="D274" s="11"/>
    </row>
    <row r="275" spans="2:4" x14ac:dyDescent="0.25">
      <c r="B275" s="11"/>
      <c r="C275" s="11"/>
      <c r="D275" s="11"/>
    </row>
    <row r="276" spans="2:4" x14ac:dyDescent="0.25">
      <c r="B276" s="11"/>
      <c r="C276" s="11"/>
      <c r="D276" s="11"/>
    </row>
    <row r="277" spans="2:4" x14ac:dyDescent="0.25">
      <c r="B277" s="11"/>
      <c r="C277" s="11"/>
      <c r="D277" s="11"/>
    </row>
    <row r="278" spans="2:4" x14ac:dyDescent="0.25">
      <c r="B278" s="11"/>
      <c r="C278" s="11"/>
      <c r="D278" s="11"/>
    </row>
    <row r="279" spans="2:4" x14ac:dyDescent="0.25">
      <c r="B279" s="11"/>
      <c r="C279" s="11"/>
      <c r="D279" s="11"/>
    </row>
    <row r="280" spans="2:4" x14ac:dyDescent="0.25">
      <c r="B280" s="11"/>
      <c r="C280" s="11"/>
      <c r="D280" s="11"/>
    </row>
    <row r="281" spans="2:4" x14ac:dyDescent="0.25">
      <c r="B281" s="11"/>
      <c r="C281" s="11"/>
      <c r="D281" s="11"/>
    </row>
    <row r="282" spans="2:4" x14ac:dyDescent="0.25">
      <c r="B282" s="11"/>
      <c r="C282" s="11"/>
      <c r="D282" s="11"/>
    </row>
    <row r="283" spans="2:4" x14ac:dyDescent="0.25">
      <c r="B283" s="11"/>
      <c r="C283" s="11"/>
      <c r="D283" s="11"/>
    </row>
    <row r="284" spans="2:4" x14ac:dyDescent="0.25">
      <c r="B284" s="11"/>
      <c r="C284" s="11"/>
      <c r="D284" s="11"/>
    </row>
    <row r="285" spans="2:4" x14ac:dyDescent="0.25">
      <c r="B285" s="11"/>
      <c r="C285" s="11"/>
      <c r="D285" s="11"/>
    </row>
    <row r="286" spans="2:4" x14ac:dyDescent="0.25">
      <c r="B286" s="11"/>
      <c r="C286" s="11"/>
      <c r="D286" s="11"/>
    </row>
    <row r="287" spans="2:4" x14ac:dyDescent="0.25">
      <c r="B287" s="11"/>
      <c r="C287" s="11"/>
      <c r="D287" s="11"/>
    </row>
    <row r="288" spans="2:4" x14ac:dyDescent="0.25">
      <c r="B288" s="11"/>
      <c r="C288" s="11"/>
      <c r="D288" s="11"/>
    </row>
    <row r="289" spans="2:4" x14ac:dyDescent="0.25">
      <c r="B289" s="11"/>
      <c r="C289" s="11"/>
      <c r="D289" s="11"/>
    </row>
    <row r="290" spans="2:4" x14ac:dyDescent="0.25">
      <c r="B290" s="11"/>
      <c r="C290" s="11"/>
      <c r="D290" s="11"/>
    </row>
    <row r="291" spans="2:4" x14ac:dyDescent="0.25">
      <c r="B291" s="11"/>
      <c r="C291" s="11"/>
      <c r="D291" s="11"/>
    </row>
    <row r="292" spans="2:4" x14ac:dyDescent="0.25">
      <c r="B292" s="11"/>
      <c r="C292" s="11"/>
      <c r="D292" s="11"/>
    </row>
    <row r="293" spans="2:4" x14ac:dyDescent="0.25">
      <c r="B293" s="11"/>
      <c r="C293" s="11"/>
      <c r="D293" s="11"/>
    </row>
    <row r="294" spans="2:4" x14ac:dyDescent="0.25">
      <c r="B294" s="11"/>
      <c r="C294" s="11"/>
      <c r="D294" s="11"/>
    </row>
    <row r="295" spans="2:4" x14ac:dyDescent="0.25">
      <c r="B295" s="11"/>
      <c r="C295" s="11"/>
      <c r="D295" s="11"/>
    </row>
    <row r="296" spans="2:4" x14ac:dyDescent="0.25">
      <c r="B296" s="11"/>
      <c r="C296" s="11"/>
      <c r="D296" s="11"/>
    </row>
    <row r="297" spans="2:4" x14ac:dyDescent="0.25">
      <c r="B297" s="11"/>
      <c r="C297" s="11"/>
      <c r="D297" s="11"/>
    </row>
    <row r="298" spans="2:4" x14ac:dyDescent="0.25">
      <c r="B298" s="11"/>
      <c r="C298" s="11"/>
      <c r="D298" s="11"/>
    </row>
    <row r="299" spans="2:4" x14ac:dyDescent="0.25">
      <c r="B299" s="11"/>
      <c r="C299" s="11"/>
      <c r="D299" s="11"/>
    </row>
    <row r="300" spans="2:4" x14ac:dyDescent="0.25">
      <c r="B300" s="11"/>
      <c r="C300" s="11"/>
      <c r="D300" s="11"/>
    </row>
    <row r="301" spans="2:4" x14ac:dyDescent="0.25">
      <c r="B301" s="11"/>
      <c r="C301" s="11"/>
      <c r="D301" s="11"/>
    </row>
    <row r="302" spans="2:4" x14ac:dyDescent="0.25">
      <c r="B302" s="11"/>
      <c r="C302" s="11"/>
      <c r="D302" s="11"/>
    </row>
    <row r="303" spans="2:4" x14ac:dyDescent="0.25">
      <c r="B303" s="11"/>
      <c r="C303" s="11"/>
      <c r="D303" s="11"/>
    </row>
    <row r="304" spans="2:4" x14ac:dyDescent="0.25">
      <c r="B304" s="11"/>
      <c r="C304" s="11"/>
      <c r="D304" s="11"/>
    </row>
    <row r="305" spans="2:4" x14ac:dyDescent="0.25">
      <c r="B305" s="11"/>
      <c r="C305" s="11"/>
      <c r="D305" s="11"/>
    </row>
    <row r="306" spans="2:4" x14ac:dyDescent="0.25">
      <c r="B306" s="11"/>
      <c r="C306" s="11"/>
      <c r="D306" s="11"/>
    </row>
    <row r="307" spans="2:4" x14ac:dyDescent="0.25">
      <c r="B307" s="11"/>
      <c r="C307" s="11"/>
      <c r="D307" s="11"/>
    </row>
    <row r="308" spans="2:4" x14ac:dyDescent="0.25">
      <c r="B308" s="11"/>
      <c r="C308" s="11"/>
      <c r="D308" s="11"/>
    </row>
    <row r="309" spans="2:4" x14ac:dyDescent="0.25">
      <c r="B309" s="11"/>
      <c r="C309" s="11"/>
      <c r="D309" s="11"/>
    </row>
    <row r="310" spans="2:4" x14ac:dyDescent="0.25">
      <c r="B310" s="11"/>
      <c r="C310" s="11"/>
      <c r="D310" s="11"/>
    </row>
    <row r="311" spans="2:4" x14ac:dyDescent="0.25">
      <c r="B311" s="11"/>
      <c r="C311" s="11"/>
      <c r="D311" s="11"/>
    </row>
    <row r="312" spans="2:4" x14ac:dyDescent="0.25">
      <c r="B312" s="11"/>
      <c r="C312" s="11"/>
      <c r="D312" s="11"/>
    </row>
    <row r="313" spans="2:4" x14ac:dyDescent="0.25">
      <c r="B313" s="11"/>
      <c r="C313" s="11"/>
      <c r="D313" s="11"/>
    </row>
    <row r="314" spans="2:4" x14ac:dyDescent="0.25">
      <c r="B314" s="11"/>
      <c r="C314" s="11"/>
      <c r="D314" s="11"/>
    </row>
    <row r="315" spans="2:4" x14ac:dyDescent="0.25">
      <c r="B315" s="11"/>
      <c r="C315" s="11"/>
      <c r="D315" s="11"/>
    </row>
    <row r="316" spans="2:4" x14ac:dyDescent="0.25">
      <c r="B316" s="11"/>
      <c r="C316" s="11"/>
      <c r="D316" s="11"/>
    </row>
    <row r="317" spans="2:4" x14ac:dyDescent="0.25">
      <c r="B317" s="11"/>
      <c r="C317" s="11"/>
      <c r="D317" s="11"/>
    </row>
    <row r="318" spans="2:4" x14ac:dyDescent="0.25">
      <c r="B318" s="11"/>
      <c r="C318" s="11"/>
      <c r="D318" s="11"/>
    </row>
    <row r="319" spans="2:4" x14ac:dyDescent="0.25">
      <c r="B319" s="11"/>
      <c r="C319" s="11"/>
      <c r="D319" s="11"/>
    </row>
    <row r="320" spans="2:4" x14ac:dyDescent="0.25">
      <c r="B320" s="11"/>
      <c r="C320" s="11"/>
      <c r="D320" s="11"/>
    </row>
    <row r="321" spans="2:4" x14ac:dyDescent="0.25">
      <c r="B321" s="11"/>
      <c r="C321" s="11"/>
      <c r="D321" s="11"/>
    </row>
    <row r="322" spans="2:4" x14ac:dyDescent="0.25">
      <c r="B322" s="11"/>
      <c r="C322" s="11"/>
      <c r="D322" s="11"/>
    </row>
    <row r="323" spans="2:4" x14ac:dyDescent="0.25">
      <c r="B323" s="11"/>
      <c r="C323" s="11"/>
      <c r="D323" s="11"/>
    </row>
    <row r="324" spans="2:4" x14ac:dyDescent="0.25">
      <c r="B324" s="11"/>
      <c r="C324" s="11"/>
      <c r="D324" s="11"/>
    </row>
    <row r="325" spans="2:4" x14ac:dyDescent="0.25">
      <c r="B325" s="11"/>
      <c r="C325" s="11"/>
      <c r="D325" s="11"/>
    </row>
    <row r="326" spans="2:4" x14ac:dyDescent="0.25">
      <c r="B326" s="11"/>
      <c r="C326" s="11"/>
      <c r="D326" s="11"/>
    </row>
    <row r="327" spans="2:4" x14ac:dyDescent="0.25">
      <c r="B327" s="11"/>
      <c r="C327" s="11"/>
      <c r="D327" s="11"/>
    </row>
    <row r="328" spans="2:4" x14ac:dyDescent="0.25">
      <c r="B328" s="11"/>
      <c r="C328" s="11"/>
      <c r="D328" s="11"/>
    </row>
    <row r="329" spans="2:4" x14ac:dyDescent="0.25">
      <c r="B329" s="11"/>
      <c r="C329" s="11"/>
      <c r="D329" s="11"/>
    </row>
    <row r="330" spans="2:4" x14ac:dyDescent="0.25">
      <c r="B330" s="11"/>
      <c r="C330" s="11"/>
      <c r="D330" s="11"/>
    </row>
    <row r="331" spans="2:4" x14ac:dyDescent="0.25">
      <c r="B331" s="11"/>
      <c r="C331" s="11"/>
      <c r="D331" s="11"/>
    </row>
    <row r="332" spans="2:4" x14ac:dyDescent="0.25">
      <c r="B332" s="11"/>
      <c r="C332" s="11"/>
      <c r="D332" s="11"/>
    </row>
    <row r="333" spans="2:4" x14ac:dyDescent="0.25">
      <c r="B333" s="11"/>
      <c r="C333" s="11"/>
      <c r="D333" s="11"/>
    </row>
    <row r="334" spans="2:4" x14ac:dyDescent="0.25">
      <c r="B334" s="11"/>
      <c r="C334" s="11"/>
      <c r="D334" s="11"/>
    </row>
    <row r="335" spans="2:4" x14ac:dyDescent="0.25">
      <c r="B335" s="11"/>
      <c r="C335" s="11"/>
      <c r="D335" s="11"/>
    </row>
    <row r="336" spans="2:4" x14ac:dyDescent="0.25">
      <c r="B336" s="11"/>
      <c r="C336" s="11"/>
      <c r="D336" s="11"/>
    </row>
    <row r="337" spans="2:4" x14ac:dyDescent="0.25">
      <c r="B337" s="11"/>
      <c r="C337" s="11"/>
      <c r="D337" s="11"/>
    </row>
    <row r="338" spans="2:4" x14ac:dyDescent="0.25">
      <c r="B338" s="11"/>
      <c r="C338" s="11"/>
      <c r="D338" s="11"/>
    </row>
    <row r="339" spans="2:4" x14ac:dyDescent="0.25">
      <c r="B339" s="11"/>
      <c r="C339" s="11"/>
      <c r="D339" s="11"/>
    </row>
    <row r="340" spans="2:4" x14ac:dyDescent="0.25">
      <c r="B340" s="11"/>
      <c r="C340" s="11"/>
      <c r="D340" s="11"/>
    </row>
    <row r="341" spans="2:4" x14ac:dyDescent="0.25">
      <c r="B341" s="11"/>
      <c r="C341" s="11"/>
      <c r="D341" s="11"/>
    </row>
    <row r="342" spans="2:4" x14ac:dyDescent="0.25">
      <c r="B342" s="11"/>
      <c r="C342" s="11"/>
      <c r="D342" s="11"/>
    </row>
    <row r="343" spans="2:4" x14ac:dyDescent="0.25">
      <c r="B343" s="11"/>
      <c r="C343" s="11"/>
      <c r="D343" s="11"/>
    </row>
    <row r="344" spans="2:4" x14ac:dyDescent="0.25">
      <c r="B344" s="11"/>
      <c r="C344" s="11"/>
      <c r="D344" s="11"/>
    </row>
    <row r="345" spans="2:4" x14ac:dyDescent="0.25">
      <c r="B345" s="11"/>
      <c r="C345" s="11"/>
      <c r="D345" s="11"/>
    </row>
    <row r="346" spans="2:4" x14ac:dyDescent="0.25">
      <c r="B346" s="11"/>
      <c r="C346" s="11"/>
      <c r="D346" s="11"/>
    </row>
    <row r="347" spans="2:4" x14ac:dyDescent="0.25">
      <c r="B347" s="11"/>
      <c r="C347" s="11"/>
      <c r="D347" s="11"/>
    </row>
    <row r="348" spans="2:4" x14ac:dyDescent="0.25">
      <c r="B348" s="11"/>
      <c r="C348" s="11"/>
      <c r="D348" s="11"/>
    </row>
    <row r="349" spans="2:4" x14ac:dyDescent="0.25">
      <c r="B349" s="11"/>
      <c r="C349" s="11"/>
      <c r="D349" s="11"/>
    </row>
    <row r="350" spans="2:4" x14ac:dyDescent="0.25">
      <c r="B350" s="11"/>
      <c r="C350" s="11"/>
      <c r="D350" s="11"/>
    </row>
    <row r="351" spans="2:4" x14ac:dyDescent="0.25">
      <c r="B351" s="11"/>
      <c r="C351" s="11"/>
      <c r="D351" s="11"/>
    </row>
    <row r="352" spans="2:4" x14ac:dyDescent="0.25">
      <c r="B352" s="11"/>
      <c r="C352" s="11"/>
      <c r="D352" s="11"/>
    </row>
    <row r="353" spans="2:4" x14ac:dyDescent="0.25">
      <c r="B353" s="11"/>
      <c r="C353" s="11"/>
      <c r="D353" s="11"/>
    </row>
    <row r="354" spans="2:4" x14ac:dyDescent="0.25">
      <c r="B354" s="11"/>
      <c r="C354" s="11"/>
      <c r="D354" s="11"/>
    </row>
    <row r="355" spans="2:4" x14ac:dyDescent="0.25">
      <c r="B355" s="11"/>
      <c r="C355" s="11"/>
      <c r="D355" s="11"/>
    </row>
    <row r="356" spans="2:4" x14ac:dyDescent="0.25">
      <c r="B356" s="11"/>
      <c r="C356" s="11"/>
      <c r="D356" s="11"/>
    </row>
    <row r="357" spans="2:4" x14ac:dyDescent="0.25">
      <c r="B357" s="11"/>
      <c r="C357" s="11"/>
      <c r="D357" s="11"/>
    </row>
    <row r="358" spans="2:4" x14ac:dyDescent="0.25">
      <c r="B358" s="11"/>
      <c r="C358" s="11"/>
      <c r="D358" s="11"/>
    </row>
    <row r="359" spans="2:4" x14ac:dyDescent="0.25">
      <c r="B359" s="11"/>
      <c r="C359" s="11"/>
      <c r="D359" s="11"/>
    </row>
    <row r="360" spans="2:4" x14ac:dyDescent="0.25">
      <c r="B360" s="11"/>
      <c r="C360" s="11"/>
      <c r="D360" s="11"/>
    </row>
    <row r="361" spans="2:4" x14ac:dyDescent="0.25">
      <c r="B361" s="11"/>
      <c r="C361" s="11"/>
      <c r="D361" s="11"/>
    </row>
    <row r="362" spans="2:4" x14ac:dyDescent="0.25">
      <c r="B362" s="11"/>
      <c r="C362" s="11"/>
      <c r="D362" s="11"/>
    </row>
    <row r="363" spans="2:4" x14ac:dyDescent="0.25">
      <c r="B363" s="11"/>
      <c r="C363" s="11"/>
      <c r="D363" s="11"/>
    </row>
    <row r="364" spans="2:4" x14ac:dyDescent="0.25">
      <c r="B364" s="11"/>
      <c r="C364" s="11"/>
      <c r="D364" s="11"/>
    </row>
    <row r="365" spans="2:4" x14ac:dyDescent="0.25">
      <c r="B365" s="11"/>
      <c r="C365" s="11"/>
      <c r="D365" s="11"/>
    </row>
    <row r="366" spans="2:4" x14ac:dyDescent="0.25">
      <c r="B366" s="11"/>
      <c r="C366" s="11"/>
      <c r="D366" s="11"/>
    </row>
    <row r="367" spans="2:4" x14ac:dyDescent="0.25">
      <c r="B367" s="11"/>
      <c r="C367" s="11"/>
      <c r="D367" s="11"/>
    </row>
    <row r="368" spans="2:4" x14ac:dyDescent="0.25">
      <c r="B368" s="11"/>
      <c r="C368" s="11"/>
      <c r="D368" s="11"/>
    </row>
    <row r="369" spans="2:4" x14ac:dyDescent="0.25">
      <c r="B369" s="11"/>
      <c r="C369" s="11"/>
      <c r="D369" s="11"/>
    </row>
    <row r="370" spans="2:4" x14ac:dyDescent="0.25">
      <c r="B370" s="11"/>
      <c r="C370" s="11"/>
      <c r="D370" s="11"/>
    </row>
    <row r="371" spans="2:4" x14ac:dyDescent="0.25">
      <c r="B371" s="11"/>
      <c r="C371" s="11"/>
      <c r="D371" s="11"/>
    </row>
    <row r="372" spans="2:4" x14ac:dyDescent="0.25">
      <c r="B372" s="11"/>
      <c r="C372" s="11"/>
      <c r="D372" s="11"/>
    </row>
    <row r="373" spans="2:4" x14ac:dyDescent="0.25">
      <c r="B373" s="11"/>
      <c r="C373" s="11"/>
      <c r="D373" s="11"/>
    </row>
    <row r="374" spans="2:4" x14ac:dyDescent="0.25">
      <c r="B374" s="11"/>
      <c r="C374" s="11"/>
      <c r="D374" s="11"/>
    </row>
    <row r="375" spans="2:4" x14ac:dyDescent="0.25">
      <c r="B375" s="11"/>
      <c r="C375" s="11"/>
      <c r="D375" s="11"/>
    </row>
    <row r="376" spans="2:4" x14ac:dyDescent="0.25">
      <c r="B376" s="11"/>
      <c r="C376" s="11"/>
      <c r="D376" s="11"/>
    </row>
    <row r="377" spans="2:4" x14ac:dyDescent="0.25">
      <c r="B377" s="11"/>
      <c r="C377" s="11"/>
      <c r="D377" s="11"/>
    </row>
    <row r="378" spans="2:4" x14ac:dyDescent="0.25">
      <c r="B378" s="11"/>
      <c r="C378" s="11"/>
      <c r="D378" s="11"/>
    </row>
    <row r="379" spans="2:4" x14ac:dyDescent="0.25">
      <c r="B379" s="11"/>
      <c r="C379" s="11"/>
      <c r="D379" s="11"/>
    </row>
    <row r="380" spans="2:4" x14ac:dyDescent="0.25">
      <c r="B380" s="11"/>
      <c r="C380" s="11"/>
      <c r="D380" s="11"/>
    </row>
    <row r="381" spans="2:4" x14ac:dyDescent="0.25">
      <c r="B381" s="11"/>
      <c r="C381" s="11"/>
      <c r="D381" s="11"/>
    </row>
    <row r="382" spans="2:4" x14ac:dyDescent="0.25">
      <c r="B382" s="11"/>
      <c r="C382" s="11"/>
      <c r="D382" s="11"/>
    </row>
    <row r="383" spans="2:4" x14ac:dyDescent="0.25">
      <c r="B383" s="11"/>
      <c r="C383" s="11"/>
      <c r="D383" s="11"/>
    </row>
    <row r="384" spans="2:4" x14ac:dyDescent="0.25">
      <c r="B384" s="11"/>
      <c r="C384" s="11"/>
      <c r="D384" s="11"/>
    </row>
    <row r="385" spans="2:4" x14ac:dyDescent="0.25">
      <c r="B385" s="11"/>
      <c r="C385" s="11"/>
      <c r="D385" s="11"/>
    </row>
    <row r="386" spans="2:4" x14ac:dyDescent="0.25">
      <c r="B386" s="11"/>
      <c r="C386" s="11"/>
      <c r="D386" s="11"/>
    </row>
    <row r="387" spans="2:4" x14ac:dyDescent="0.25">
      <c r="B387" s="11"/>
      <c r="C387" s="11"/>
      <c r="D387" s="11"/>
    </row>
    <row r="388" spans="2:4" x14ac:dyDescent="0.25">
      <c r="B388" s="11"/>
      <c r="C388" s="11"/>
      <c r="D388" s="11"/>
    </row>
    <row r="389" spans="2:4" x14ac:dyDescent="0.25">
      <c r="B389" s="11"/>
      <c r="C389" s="11"/>
      <c r="D389" s="11"/>
    </row>
    <row r="390" spans="2:4" x14ac:dyDescent="0.25">
      <c r="B390" s="11"/>
      <c r="C390" s="11"/>
      <c r="D390" s="11"/>
    </row>
    <row r="391" spans="2:4" x14ac:dyDescent="0.25">
      <c r="B391" s="11"/>
      <c r="C391" s="11"/>
      <c r="D391" s="11"/>
    </row>
    <row r="392" spans="2:4" x14ac:dyDescent="0.25">
      <c r="B392" s="11"/>
      <c r="C392" s="11"/>
      <c r="D392" s="11"/>
    </row>
    <row r="393" spans="2:4" x14ac:dyDescent="0.25">
      <c r="B393" s="11"/>
      <c r="C393" s="11"/>
      <c r="D393" s="11"/>
    </row>
    <row r="394" spans="2:4" x14ac:dyDescent="0.25">
      <c r="B394" s="11"/>
      <c r="C394" s="11"/>
      <c r="D394" s="11"/>
    </row>
    <row r="395" spans="2:4" x14ac:dyDescent="0.25">
      <c r="B395" s="11"/>
      <c r="C395" s="11"/>
      <c r="D395" s="11"/>
    </row>
    <row r="396" spans="2:4" x14ac:dyDescent="0.25">
      <c r="B396" s="11"/>
      <c r="C396" s="11"/>
      <c r="D396" s="11"/>
    </row>
    <row r="397" spans="2:4" x14ac:dyDescent="0.25">
      <c r="B397" s="11"/>
      <c r="C397" s="11"/>
      <c r="D397" s="11"/>
    </row>
    <row r="398" spans="2:4" x14ac:dyDescent="0.25">
      <c r="B398" s="11"/>
      <c r="C398" s="11"/>
      <c r="D398" s="11"/>
    </row>
    <row r="399" spans="2:4" x14ac:dyDescent="0.25">
      <c r="B399" s="11"/>
      <c r="C399" s="11"/>
      <c r="D399" s="11"/>
    </row>
    <row r="400" spans="2:4" x14ac:dyDescent="0.25">
      <c r="B400" s="11"/>
      <c r="C400" s="11"/>
      <c r="D400" s="11"/>
    </row>
    <row r="401" spans="2:4" x14ac:dyDescent="0.25">
      <c r="B401" s="11"/>
      <c r="C401" s="11"/>
      <c r="D401" s="11"/>
    </row>
    <row r="402" spans="2:4" x14ac:dyDescent="0.25">
      <c r="B402" s="11"/>
      <c r="C402" s="11"/>
      <c r="D402" s="11"/>
    </row>
    <row r="403" spans="2:4" x14ac:dyDescent="0.25">
      <c r="B403" s="11"/>
      <c r="C403" s="11"/>
      <c r="D403" s="11"/>
    </row>
    <row r="404" spans="2:4" x14ac:dyDescent="0.25">
      <c r="B404" s="11"/>
      <c r="C404" s="11"/>
      <c r="D404" s="11"/>
    </row>
    <row r="405" spans="2:4" x14ac:dyDescent="0.25">
      <c r="B405" s="11"/>
      <c r="C405" s="11"/>
      <c r="D405" s="11"/>
    </row>
    <row r="406" spans="2:4" x14ac:dyDescent="0.25">
      <c r="B406" s="11"/>
      <c r="C406" s="11"/>
      <c r="D406" s="11"/>
    </row>
    <row r="407" spans="2:4" x14ac:dyDescent="0.25">
      <c r="B407" s="11"/>
      <c r="C407" s="11"/>
      <c r="D407" s="11"/>
    </row>
    <row r="408" spans="2:4" x14ac:dyDescent="0.25">
      <c r="B408" s="11"/>
      <c r="C408" s="11"/>
      <c r="D408" s="11"/>
    </row>
    <row r="409" spans="2:4" x14ac:dyDescent="0.25">
      <c r="B409" s="11"/>
      <c r="C409" s="11"/>
      <c r="D409" s="11"/>
    </row>
    <row r="410" spans="2:4" x14ac:dyDescent="0.25">
      <c r="B410" s="11"/>
      <c r="C410" s="11"/>
      <c r="D410" s="11"/>
    </row>
    <row r="411" spans="2:4" x14ac:dyDescent="0.25">
      <c r="B411" s="11"/>
      <c r="C411" s="11"/>
      <c r="D411" s="11"/>
    </row>
    <row r="412" spans="2:4" x14ac:dyDescent="0.25">
      <c r="B412" s="11"/>
      <c r="C412" s="11"/>
      <c r="D412" s="11"/>
    </row>
    <row r="413" spans="2:4" x14ac:dyDescent="0.25">
      <c r="B413" s="11"/>
      <c r="C413" s="11"/>
      <c r="D413" s="11"/>
    </row>
    <row r="414" spans="2:4" x14ac:dyDescent="0.25">
      <c r="B414" s="11"/>
      <c r="C414" s="11"/>
      <c r="D414" s="11"/>
    </row>
    <row r="415" spans="2:4" x14ac:dyDescent="0.25">
      <c r="B415" s="11"/>
      <c r="C415" s="11"/>
      <c r="D415" s="11"/>
    </row>
    <row r="416" spans="2:4" x14ac:dyDescent="0.25">
      <c r="B416" s="11"/>
      <c r="C416" s="11"/>
      <c r="D416" s="11"/>
    </row>
    <row r="417" spans="2:4" x14ac:dyDescent="0.25">
      <c r="B417" s="11"/>
      <c r="C417" s="11"/>
      <c r="D417" s="11"/>
    </row>
    <row r="418" spans="2:4" x14ac:dyDescent="0.25">
      <c r="B418" s="11"/>
      <c r="C418" s="11"/>
      <c r="D418" s="11"/>
    </row>
    <row r="419" spans="2:4" x14ac:dyDescent="0.25">
      <c r="B419" s="11"/>
      <c r="C419" s="11"/>
      <c r="D419" s="11"/>
    </row>
    <row r="420" spans="2:4" x14ac:dyDescent="0.25">
      <c r="B420" s="11"/>
      <c r="C420" s="11"/>
      <c r="D420" s="11"/>
    </row>
    <row r="421" spans="2:4" x14ac:dyDescent="0.25">
      <c r="B421" s="11"/>
      <c r="C421" s="11"/>
      <c r="D421" s="11"/>
    </row>
    <row r="422" spans="2:4" x14ac:dyDescent="0.25">
      <c r="B422" s="11"/>
      <c r="C422" s="11"/>
      <c r="D422" s="11"/>
    </row>
    <row r="423" spans="2:4" x14ac:dyDescent="0.25">
      <c r="B423" s="11"/>
      <c r="C423" s="11"/>
      <c r="D423" s="11"/>
    </row>
    <row r="424" spans="2:4" x14ac:dyDescent="0.25">
      <c r="B424" s="11"/>
      <c r="C424" s="11"/>
      <c r="D424" s="11"/>
    </row>
    <row r="425" spans="2:4" x14ac:dyDescent="0.25">
      <c r="B425" s="11"/>
      <c r="C425" s="11"/>
      <c r="D425" s="11"/>
    </row>
    <row r="426" spans="2:4" x14ac:dyDescent="0.25">
      <c r="B426" s="11"/>
      <c r="C426" s="11"/>
      <c r="D426" s="11"/>
    </row>
    <row r="427" spans="2:4" x14ac:dyDescent="0.25">
      <c r="B427" s="11"/>
      <c r="C427" s="11"/>
      <c r="D427" s="11"/>
    </row>
    <row r="428" spans="2:4" x14ac:dyDescent="0.25">
      <c r="B428" s="11"/>
      <c r="C428" s="11"/>
      <c r="D428" s="11"/>
    </row>
    <row r="429" spans="2:4" x14ac:dyDescent="0.25">
      <c r="B429" s="11"/>
      <c r="C429" s="11"/>
      <c r="D429" s="11"/>
    </row>
    <row r="430" spans="2:4" x14ac:dyDescent="0.25">
      <c r="B430" s="11"/>
      <c r="C430" s="11"/>
      <c r="D430" s="11"/>
    </row>
    <row r="431" spans="2:4" x14ac:dyDescent="0.25">
      <c r="B431" s="11"/>
      <c r="C431" s="11"/>
      <c r="D431" s="11"/>
    </row>
    <row r="432" spans="2:4" x14ac:dyDescent="0.25">
      <c r="B432" s="11"/>
      <c r="C432" s="11"/>
      <c r="D432" s="11"/>
    </row>
    <row r="433" spans="2:4" x14ac:dyDescent="0.25">
      <c r="B433" s="11"/>
      <c r="C433" s="11"/>
      <c r="D433" s="11"/>
    </row>
    <row r="434" spans="2:4" x14ac:dyDescent="0.25">
      <c r="B434" s="11"/>
      <c r="C434" s="11"/>
      <c r="D434" s="11"/>
    </row>
    <row r="435" spans="2:4" x14ac:dyDescent="0.25">
      <c r="B435" s="11"/>
      <c r="C435" s="11"/>
      <c r="D435" s="11"/>
    </row>
    <row r="436" spans="2:4" x14ac:dyDescent="0.25">
      <c r="B436" s="11"/>
      <c r="C436" s="11"/>
      <c r="D436" s="11"/>
    </row>
    <row r="437" spans="2:4" x14ac:dyDescent="0.25">
      <c r="B437" s="11"/>
      <c r="C437" s="11"/>
      <c r="D437" s="11"/>
    </row>
    <row r="438" spans="2:4" x14ac:dyDescent="0.25">
      <c r="B438" s="11"/>
      <c r="C438" s="11"/>
      <c r="D438" s="11"/>
    </row>
    <row r="439" spans="2:4" x14ac:dyDescent="0.25">
      <c r="B439" s="11"/>
      <c r="C439" s="11"/>
      <c r="D439" s="11"/>
    </row>
    <row r="440" spans="2:4" x14ac:dyDescent="0.25">
      <c r="B440" s="11"/>
      <c r="C440" s="11"/>
      <c r="D440" s="11"/>
    </row>
    <row r="441" spans="2:4" x14ac:dyDescent="0.25">
      <c r="B441" s="11"/>
      <c r="C441" s="11"/>
      <c r="D441" s="11"/>
    </row>
    <row r="442" spans="2:4" x14ac:dyDescent="0.25">
      <c r="B442" s="11"/>
      <c r="C442" s="11"/>
      <c r="D442" s="11"/>
    </row>
    <row r="443" spans="2:4" x14ac:dyDescent="0.25">
      <c r="B443" s="11"/>
      <c r="C443" s="11"/>
      <c r="D443" s="11"/>
    </row>
    <row r="444" spans="2:4" x14ac:dyDescent="0.25">
      <c r="B444" s="11"/>
      <c r="C444" s="11"/>
      <c r="D444" s="11"/>
    </row>
    <row r="445" spans="2:4" x14ac:dyDescent="0.25">
      <c r="B445" s="11"/>
      <c r="C445" s="11"/>
      <c r="D445" s="11"/>
    </row>
    <row r="446" spans="2:4" x14ac:dyDescent="0.25">
      <c r="B446" s="11"/>
      <c r="C446" s="11"/>
      <c r="D446" s="11"/>
    </row>
    <row r="447" spans="2:4" x14ac:dyDescent="0.25">
      <c r="B447" s="11"/>
      <c r="C447" s="11"/>
      <c r="D447" s="11"/>
    </row>
    <row r="448" spans="2:4" x14ac:dyDescent="0.25">
      <c r="B448" s="11"/>
      <c r="C448" s="11"/>
      <c r="D448" s="11"/>
    </row>
    <row r="449" spans="2:4" x14ac:dyDescent="0.25">
      <c r="B449" s="11"/>
      <c r="C449" s="11"/>
      <c r="D449" s="11"/>
    </row>
    <row r="450" spans="2:4" x14ac:dyDescent="0.25">
      <c r="B450" s="11"/>
      <c r="C450" s="11"/>
      <c r="D450" s="11"/>
    </row>
    <row r="451" spans="2:4" x14ac:dyDescent="0.25">
      <c r="B451" s="11"/>
      <c r="C451" s="11"/>
      <c r="D451" s="11"/>
    </row>
    <row r="452" spans="2:4" x14ac:dyDescent="0.25">
      <c r="B452" s="11"/>
      <c r="C452" s="11"/>
      <c r="D452" s="11"/>
    </row>
    <row r="453" spans="2:4" x14ac:dyDescent="0.25">
      <c r="B453" s="11"/>
      <c r="C453" s="11"/>
      <c r="D453" s="11"/>
    </row>
    <row r="454" spans="2:4" x14ac:dyDescent="0.25">
      <c r="B454" s="11"/>
      <c r="C454" s="11"/>
      <c r="D454" s="11"/>
    </row>
    <row r="455" spans="2:4" x14ac:dyDescent="0.25">
      <c r="B455" s="11"/>
      <c r="C455" s="11"/>
      <c r="D455" s="11"/>
    </row>
    <row r="456" spans="2:4" x14ac:dyDescent="0.25">
      <c r="B456" s="11"/>
      <c r="C456" s="11"/>
      <c r="D456" s="11"/>
    </row>
    <row r="457" spans="2:4" x14ac:dyDescent="0.25">
      <c r="B457" s="11"/>
      <c r="C457" s="11"/>
      <c r="D457" s="11"/>
    </row>
    <row r="458" spans="2:4" x14ac:dyDescent="0.25">
      <c r="B458" s="11"/>
      <c r="C458" s="11"/>
      <c r="D458" s="11"/>
    </row>
    <row r="459" spans="2:4" x14ac:dyDescent="0.25">
      <c r="B459" s="11"/>
      <c r="C459" s="11"/>
      <c r="D459" s="11"/>
    </row>
    <row r="460" spans="2:4" x14ac:dyDescent="0.25">
      <c r="B460" s="11"/>
      <c r="C460" s="11"/>
      <c r="D460" s="11"/>
    </row>
    <row r="461" spans="2:4" x14ac:dyDescent="0.25">
      <c r="B461" s="11"/>
      <c r="C461" s="11"/>
      <c r="D461" s="11"/>
    </row>
    <row r="462" spans="2:4" x14ac:dyDescent="0.25">
      <c r="B462" s="11"/>
      <c r="C462" s="11"/>
      <c r="D462" s="11"/>
    </row>
    <row r="463" spans="2:4" x14ac:dyDescent="0.25">
      <c r="B463" s="11"/>
      <c r="C463" s="11"/>
      <c r="D463" s="11"/>
    </row>
    <row r="464" spans="2:4" x14ac:dyDescent="0.25">
      <c r="B464" s="11"/>
      <c r="C464" s="11"/>
      <c r="D464" s="11"/>
    </row>
    <row r="465" spans="2:4" x14ac:dyDescent="0.25">
      <c r="B465" s="11"/>
      <c r="C465" s="11"/>
      <c r="D465" s="11"/>
    </row>
    <row r="466" spans="2:4" x14ac:dyDescent="0.25">
      <c r="B466" s="11"/>
      <c r="C466" s="11"/>
      <c r="D466" s="11"/>
    </row>
    <row r="467" spans="2:4" x14ac:dyDescent="0.25">
      <c r="B467" s="11"/>
      <c r="C467" s="11"/>
      <c r="D467" s="11"/>
    </row>
    <row r="468" spans="2:4" x14ac:dyDescent="0.25">
      <c r="B468" s="11"/>
      <c r="C468" s="11"/>
      <c r="D468" s="11"/>
    </row>
    <row r="469" spans="2:4" x14ac:dyDescent="0.25">
      <c r="B469" s="11"/>
      <c r="C469" s="11"/>
      <c r="D469" s="11"/>
    </row>
    <row r="470" spans="2:4" x14ac:dyDescent="0.25">
      <c r="B470" s="11"/>
      <c r="C470" s="11"/>
      <c r="D470" s="11"/>
    </row>
    <row r="471" spans="2:4" x14ac:dyDescent="0.25">
      <c r="B471" s="11"/>
      <c r="C471" s="11"/>
      <c r="D471" s="11"/>
    </row>
    <row r="472" spans="2:4" x14ac:dyDescent="0.25">
      <c r="B472" s="11"/>
      <c r="C472" s="11"/>
      <c r="D472" s="11"/>
    </row>
    <row r="473" spans="2:4" x14ac:dyDescent="0.25">
      <c r="B473" s="11"/>
      <c r="C473" s="11"/>
      <c r="D473" s="11"/>
    </row>
    <row r="474" spans="2:4" x14ac:dyDescent="0.25">
      <c r="B474" s="11"/>
      <c r="C474" s="11"/>
      <c r="D474" s="11"/>
    </row>
    <row r="475" spans="2:4" x14ac:dyDescent="0.25">
      <c r="B475" s="11"/>
      <c r="C475" s="11"/>
      <c r="D475" s="11"/>
    </row>
    <row r="476" spans="2:4" x14ac:dyDescent="0.25">
      <c r="B476" s="11"/>
      <c r="C476" s="11"/>
      <c r="D476" s="11"/>
    </row>
    <row r="477" spans="2:4" x14ac:dyDescent="0.25">
      <c r="B477" s="11"/>
      <c r="C477" s="11"/>
      <c r="D477" s="11"/>
    </row>
    <row r="478" spans="2:4" x14ac:dyDescent="0.25">
      <c r="B478" s="11"/>
      <c r="C478" s="11"/>
      <c r="D478" s="11"/>
    </row>
    <row r="479" spans="2:4" x14ac:dyDescent="0.25">
      <c r="B479" s="11"/>
      <c r="C479" s="11"/>
      <c r="D479" s="11"/>
    </row>
    <row r="480" spans="2:4" x14ac:dyDescent="0.25">
      <c r="B480" s="11"/>
      <c r="C480" s="11"/>
      <c r="D480" s="11"/>
    </row>
    <row r="481" spans="2:4" x14ac:dyDescent="0.25">
      <c r="B481" s="11"/>
      <c r="C481" s="11"/>
      <c r="D481" s="11"/>
    </row>
    <row r="482" spans="2:4" x14ac:dyDescent="0.25">
      <c r="B482" s="11"/>
      <c r="C482" s="11"/>
      <c r="D482" s="11"/>
    </row>
    <row r="483" spans="2:4" x14ac:dyDescent="0.25">
      <c r="B483" s="11"/>
      <c r="C483" s="11"/>
      <c r="D483" s="11"/>
    </row>
    <row r="484" spans="2:4" x14ac:dyDescent="0.25">
      <c r="B484" s="11"/>
      <c r="C484" s="11"/>
      <c r="D484" s="11"/>
    </row>
    <row r="485" spans="2:4" x14ac:dyDescent="0.25">
      <c r="B485" s="11"/>
      <c r="C485" s="11"/>
      <c r="D485" s="11"/>
    </row>
    <row r="486" spans="2:4" x14ac:dyDescent="0.25">
      <c r="B486" s="11"/>
      <c r="C486" s="11"/>
      <c r="D486" s="11"/>
    </row>
    <row r="487" spans="2:4" x14ac:dyDescent="0.25">
      <c r="B487" s="11"/>
      <c r="C487" s="11"/>
      <c r="D487" s="11"/>
    </row>
    <row r="488" spans="2:4" x14ac:dyDescent="0.25">
      <c r="B488" s="11"/>
      <c r="C488" s="11"/>
      <c r="D488" s="11"/>
    </row>
    <row r="489" spans="2:4" x14ac:dyDescent="0.25">
      <c r="B489" s="11"/>
      <c r="C489" s="11"/>
      <c r="D489" s="11"/>
    </row>
    <row r="490" spans="2:4" x14ac:dyDescent="0.25">
      <c r="B490" s="11"/>
      <c r="C490" s="11"/>
      <c r="D490" s="11"/>
    </row>
    <row r="491" spans="2:4" x14ac:dyDescent="0.25">
      <c r="B491" s="11"/>
      <c r="C491" s="11"/>
      <c r="D491" s="11"/>
    </row>
    <row r="492" spans="2:4" x14ac:dyDescent="0.25">
      <c r="B492" s="11"/>
      <c r="C492" s="11"/>
      <c r="D492" s="11"/>
    </row>
    <row r="493" spans="2:4" x14ac:dyDescent="0.25">
      <c r="B493" s="11"/>
      <c r="C493" s="11"/>
      <c r="D493" s="11"/>
    </row>
    <row r="494" spans="2:4" x14ac:dyDescent="0.25">
      <c r="B494" s="11"/>
      <c r="C494" s="11"/>
      <c r="D494" s="11"/>
    </row>
    <row r="495" spans="2:4" x14ac:dyDescent="0.25">
      <c r="B495" s="11"/>
      <c r="C495" s="11"/>
      <c r="D495" s="11"/>
    </row>
    <row r="496" spans="2:4" x14ac:dyDescent="0.25">
      <c r="B496" s="11"/>
      <c r="C496" s="11"/>
      <c r="D496" s="11"/>
    </row>
    <row r="497" spans="2:4" x14ac:dyDescent="0.25">
      <c r="B497" s="11"/>
      <c r="C497" s="11"/>
      <c r="D497" s="11"/>
    </row>
    <row r="498" spans="2:4" x14ac:dyDescent="0.25">
      <c r="B498" s="11"/>
      <c r="C498" s="11"/>
      <c r="D498" s="11"/>
    </row>
    <row r="499" spans="2:4" x14ac:dyDescent="0.25">
      <c r="B499" s="11"/>
      <c r="C499" s="11"/>
      <c r="D499" s="11"/>
    </row>
    <row r="500" spans="2:4" x14ac:dyDescent="0.25">
      <c r="B500" s="11"/>
      <c r="C500" s="11"/>
      <c r="D500" s="11"/>
    </row>
    <row r="501" spans="2:4" x14ac:dyDescent="0.25">
      <c r="B501" s="11"/>
      <c r="C501" s="11"/>
      <c r="D501" s="11"/>
    </row>
    <row r="502" spans="2:4" x14ac:dyDescent="0.25">
      <c r="B502" s="11"/>
      <c r="C502" s="11"/>
      <c r="D502" s="11"/>
    </row>
    <row r="503" spans="2:4" x14ac:dyDescent="0.25">
      <c r="B503" s="11"/>
      <c r="C503" s="11"/>
      <c r="D503" s="11"/>
    </row>
    <row r="504" spans="2:4" x14ac:dyDescent="0.25">
      <c r="B504" s="11"/>
      <c r="C504" s="11"/>
      <c r="D504" s="11"/>
    </row>
    <row r="505" spans="2:4" x14ac:dyDescent="0.25">
      <c r="B505" s="11"/>
      <c r="C505" s="11"/>
      <c r="D505" s="11"/>
    </row>
    <row r="506" spans="2:4" x14ac:dyDescent="0.25">
      <c r="B506" s="11"/>
      <c r="C506" s="11"/>
      <c r="D506" s="11"/>
    </row>
    <row r="507" spans="2:4" x14ac:dyDescent="0.25">
      <c r="B507" s="11"/>
      <c r="C507" s="11"/>
      <c r="D507" s="11"/>
    </row>
    <row r="508" spans="2:4" x14ac:dyDescent="0.25">
      <c r="B508" s="11"/>
      <c r="C508" s="11"/>
      <c r="D508" s="11"/>
    </row>
    <row r="509" spans="2:4" x14ac:dyDescent="0.25">
      <c r="B509" s="11"/>
      <c r="C509" s="11"/>
      <c r="D509" s="11"/>
    </row>
    <row r="510" spans="2:4" x14ac:dyDescent="0.25">
      <c r="B510" s="11"/>
      <c r="C510" s="11"/>
      <c r="D510" s="11"/>
    </row>
    <row r="511" spans="2:4" x14ac:dyDescent="0.25">
      <c r="B511" s="11"/>
      <c r="C511" s="11"/>
      <c r="D511" s="11"/>
    </row>
    <row r="512" spans="2:4" x14ac:dyDescent="0.25">
      <c r="B512" s="11"/>
      <c r="C512" s="11"/>
      <c r="D512" s="11"/>
    </row>
    <row r="513" spans="2:4" x14ac:dyDescent="0.25">
      <c r="B513" s="11"/>
      <c r="C513" s="11"/>
      <c r="D513" s="11"/>
    </row>
    <row r="514" spans="2:4" x14ac:dyDescent="0.25">
      <c r="B514" s="11"/>
      <c r="C514" s="11"/>
      <c r="D514" s="11"/>
    </row>
    <row r="515" spans="2:4" x14ac:dyDescent="0.25">
      <c r="B515" s="11"/>
      <c r="C515" s="11"/>
      <c r="D515" s="11"/>
    </row>
    <row r="516" spans="2:4" x14ac:dyDescent="0.25">
      <c r="B516" s="11"/>
      <c r="C516" s="11"/>
      <c r="D516" s="11"/>
    </row>
    <row r="517" spans="2:4" x14ac:dyDescent="0.25">
      <c r="B517" s="11"/>
      <c r="C517" s="11"/>
      <c r="D517" s="11"/>
    </row>
    <row r="518" spans="2:4" x14ac:dyDescent="0.25">
      <c r="B518" s="11"/>
      <c r="C518" s="11"/>
      <c r="D518" s="11"/>
    </row>
    <row r="519" spans="2:4" x14ac:dyDescent="0.25">
      <c r="B519" s="11"/>
      <c r="C519" s="11"/>
      <c r="D519" s="11"/>
    </row>
    <row r="520" spans="2:4" x14ac:dyDescent="0.25">
      <c r="B520" s="11"/>
      <c r="C520" s="11"/>
      <c r="D520" s="11"/>
    </row>
    <row r="521" spans="2:4" x14ac:dyDescent="0.25">
      <c r="B521" s="11"/>
      <c r="C521" s="11"/>
      <c r="D521" s="11"/>
    </row>
    <row r="522" spans="2:4" x14ac:dyDescent="0.25">
      <c r="B522" s="11"/>
      <c r="C522" s="11"/>
      <c r="D522" s="11"/>
    </row>
    <row r="523" spans="2:4" x14ac:dyDescent="0.25">
      <c r="B523" s="11"/>
      <c r="C523" s="11"/>
      <c r="D523" s="11"/>
    </row>
  </sheetData>
  <mergeCells count="33">
    <mergeCell ref="A47:B47"/>
    <mergeCell ref="C47:I47"/>
    <mergeCell ref="A48:B48"/>
    <mergeCell ref="C48:I48"/>
    <mergeCell ref="A49:B49"/>
    <mergeCell ref="C49:I49"/>
    <mergeCell ref="A43:B43"/>
    <mergeCell ref="C43:N43"/>
    <mergeCell ref="A44:B44"/>
    <mergeCell ref="C44:N44"/>
    <mergeCell ref="A45:B45"/>
    <mergeCell ref="C45:N45"/>
    <mergeCell ref="A42:B42"/>
    <mergeCell ref="C42:N42"/>
    <mergeCell ref="K13:K14"/>
    <mergeCell ref="L13:L14"/>
    <mergeCell ref="A37:B37"/>
    <mergeCell ref="C37:N37"/>
    <mergeCell ref="A38:B38"/>
    <mergeCell ref="C38:N38"/>
    <mergeCell ref="A39:B39"/>
    <mergeCell ref="C39:N39"/>
    <mergeCell ref="A40:B40"/>
    <mergeCell ref="C40:N40"/>
    <mergeCell ref="A41:B41"/>
    <mergeCell ref="A2:J2"/>
    <mergeCell ref="A3:J3"/>
    <mergeCell ref="A4:J4"/>
    <mergeCell ref="D13:D14"/>
    <mergeCell ref="E13:E14"/>
    <mergeCell ref="F13:F14"/>
    <mergeCell ref="G13:G14"/>
    <mergeCell ref="J13:J14"/>
  </mergeCells>
  <pageMargins left="0.2" right="0.2" top="0.25" bottom="0.25" header="0.3" footer="0.3"/>
  <pageSetup scale="62" orientation="landscape" r:id="rId1"/>
  <ignoredErrors>
    <ignoredError sqref="B12:N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23"/>
  <sheetViews>
    <sheetView showGridLines="0" workbookViewId="0"/>
  </sheetViews>
  <sheetFormatPr defaultRowHeight="15" x14ac:dyDescent="0.25"/>
  <cols>
    <col min="1" max="1" width="8" style="11" customWidth="1"/>
    <col min="2" max="2" width="10.5703125" style="16" customWidth="1"/>
    <col min="3" max="3" width="7.42578125" style="16" customWidth="1"/>
    <col min="4" max="4" width="21.7109375" style="16" customWidth="1"/>
    <col min="5" max="7" width="19.7109375" style="11" customWidth="1"/>
    <col min="8" max="8" width="16.42578125" style="11" customWidth="1"/>
    <col min="9" max="12" width="14.5703125" style="11" customWidth="1"/>
    <col min="13" max="13" width="19.28515625" style="11" customWidth="1"/>
    <col min="14" max="14" width="16.85546875" style="11" customWidth="1"/>
  </cols>
  <sheetData>
    <row r="2" spans="1:14" ht="18" x14ac:dyDescent="0.4">
      <c r="A2" s="52" t="s">
        <v>72</v>
      </c>
      <c r="B2" s="53"/>
      <c r="C2" s="53"/>
      <c r="D2" s="53"/>
      <c r="E2" s="53"/>
      <c r="F2" s="53"/>
      <c r="G2" s="53"/>
      <c r="H2" s="53"/>
      <c r="I2" s="53"/>
      <c r="J2" s="53"/>
      <c r="K2"/>
      <c r="L2"/>
      <c r="M2"/>
      <c r="N2"/>
    </row>
    <row r="3" spans="1:14" ht="15.6" x14ac:dyDescent="0.35">
      <c r="A3" s="54" t="s">
        <v>73</v>
      </c>
      <c r="B3" s="53"/>
      <c r="C3" s="53"/>
      <c r="D3" s="53"/>
      <c r="E3" s="53"/>
      <c r="F3" s="53"/>
      <c r="G3" s="53"/>
      <c r="H3" s="53"/>
      <c r="I3" s="53"/>
      <c r="J3" s="53"/>
      <c r="K3"/>
      <c r="L3"/>
      <c r="M3"/>
      <c r="N3"/>
    </row>
    <row r="4" spans="1:14" ht="15.6" x14ac:dyDescent="0.35">
      <c r="A4" s="54" t="s">
        <v>75</v>
      </c>
      <c r="B4" s="53"/>
      <c r="C4" s="53"/>
      <c r="D4" s="53"/>
      <c r="E4" s="53"/>
      <c r="F4" s="53"/>
      <c r="G4" s="53"/>
      <c r="H4" s="53"/>
      <c r="I4" s="53"/>
      <c r="J4" s="53"/>
      <c r="K4" s="2"/>
      <c r="L4" s="2"/>
      <c r="M4" s="2"/>
      <c r="N4" s="2"/>
    </row>
    <row r="5" spans="1:14" ht="15.6" x14ac:dyDescent="0.3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thickBot="1" x14ac:dyDescent="0.4">
      <c r="A6" s="3"/>
      <c r="B6" s="4" t="s">
        <v>0</v>
      </c>
      <c r="C6" s="5"/>
      <c r="D6" s="5"/>
      <c r="E6" s="5"/>
      <c r="F6" s="6"/>
      <c r="G6" s="5"/>
      <c r="H6" s="5"/>
      <c r="I6" s="5"/>
      <c r="J6" s="5"/>
      <c r="K6" s="5"/>
      <c r="L6" s="5"/>
      <c r="M6" s="5"/>
      <c r="N6" s="5"/>
    </row>
    <row r="7" spans="1:14" ht="15.6" x14ac:dyDescent="0.35">
      <c r="A7" s="7"/>
      <c r="B7" s="8" t="s">
        <v>2</v>
      </c>
      <c r="C7" s="9"/>
      <c r="D7" s="10">
        <f>N16</f>
        <v>-22770337</v>
      </c>
      <c r="E7" s="11" t="s">
        <v>1</v>
      </c>
      <c r="F7" s="2"/>
      <c r="G7" s="2"/>
      <c r="H7" s="2"/>
      <c r="I7" s="2"/>
      <c r="J7" s="2"/>
      <c r="K7" s="2"/>
      <c r="L7" s="2"/>
      <c r="M7" s="2"/>
    </row>
    <row r="8" spans="1:14" thickBot="1" x14ac:dyDescent="0.4">
      <c r="A8" s="2"/>
      <c r="B8" s="12" t="s">
        <v>74</v>
      </c>
      <c r="C8" s="13"/>
      <c r="D8" s="14">
        <f>N34</f>
        <v>-22311445.790867537</v>
      </c>
      <c r="E8" s="2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4" ht="14.45" x14ac:dyDescent="0.35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45" x14ac:dyDescent="0.35">
      <c r="A10" s="2"/>
      <c r="B10" s="15" t="s">
        <v>81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2" spans="1:14" ht="14.45" x14ac:dyDescent="0.35">
      <c r="B12" s="17" t="s">
        <v>4</v>
      </c>
      <c r="C12" s="17" t="s">
        <v>5</v>
      </c>
      <c r="D12" s="17" t="s">
        <v>6</v>
      </c>
      <c r="E12" s="17" t="s">
        <v>7</v>
      </c>
      <c r="F12" s="17" t="s">
        <v>8</v>
      </c>
      <c r="G12" s="17" t="s">
        <v>9</v>
      </c>
      <c r="H12" s="17" t="s">
        <v>10</v>
      </c>
      <c r="I12" s="17" t="s">
        <v>11</v>
      </c>
      <c r="J12" s="17" t="s">
        <v>12</v>
      </c>
      <c r="K12" s="17" t="s">
        <v>13</v>
      </c>
      <c r="L12" s="17" t="s">
        <v>14</v>
      </c>
      <c r="M12" s="17" t="s">
        <v>15</v>
      </c>
      <c r="N12" s="17" t="s">
        <v>16</v>
      </c>
    </row>
    <row r="13" spans="1:14" ht="29.25" customHeight="1" x14ac:dyDescent="0.25">
      <c r="B13" s="17"/>
      <c r="C13" s="17"/>
      <c r="D13" s="55" t="s">
        <v>17</v>
      </c>
      <c r="E13" s="55" t="s">
        <v>18</v>
      </c>
      <c r="F13" s="55" t="s">
        <v>19</v>
      </c>
      <c r="G13" s="55" t="s">
        <v>20</v>
      </c>
      <c r="H13" s="46"/>
      <c r="I13" s="46"/>
      <c r="J13" s="55" t="s">
        <v>21</v>
      </c>
      <c r="K13" s="55" t="s">
        <v>22</v>
      </c>
      <c r="L13" s="55" t="s">
        <v>23</v>
      </c>
      <c r="M13" s="46"/>
      <c r="N13" s="46" t="s">
        <v>24</v>
      </c>
    </row>
    <row r="14" spans="1:14" ht="30" thickBot="1" x14ac:dyDescent="0.3">
      <c r="A14" s="13" t="s">
        <v>25</v>
      </c>
      <c r="B14" s="13" t="s">
        <v>26</v>
      </c>
      <c r="C14" s="13" t="s">
        <v>27</v>
      </c>
      <c r="D14" s="56"/>
      <c r="E14" s="56"/>
      <c r="F14" s="56" t="s">
        <v>28</v>
      </c>
      <c r="G14" s="56" t="s">
        <v>29</v>
      </c>
      <c r="H14" s="18" t="s">
        <v>30</v>
      </c>
      <c r="I14" s="18" t="s">
        <v>31</v>
      </c>
      <c r="J14" s="56" t="s">
        <v>29</v>
      </c>
      <c r="K14" s="56" t="s">
        <v>29</v>
      </c>
      <c r="L14" s="56"/>
      <c r="M14" s="47" t="s">
        <v>24</v>
      </c>
      <c r="N14" s="47" t="s">
        <v>32</v>
      </c>
    </row>
    <row r="15" spans="1:14" ht="14.45" x14ac:dyDescent="0.35">
      <c r="D15" s="11"/>
    </row>
    <row r="16" spans="1:14" ht="14.45" x14ac:dyDescent="0.35">
      <c r="A16" s="11">
        <v>1</v>
      </c>
      <c r="B16" s="19">
        <v>2017</v>
      </c>
      <c r="C16" s="16" t="s">
        <v>33</v>
      </c>
      <c r="D16" s="11"/>
      <c r="E16" s="20"/>
      <c r="N16" s="21">
        <v>-22770337</v>
      </c>
    </row>
    <row r="17" spans="1:14" ht="14.45" x14ac:dyDescent="0.35">
      <c r="B17" s="22"/>
      <c r="D17" s="11"/>
      <c r="E17" s="23"/>
      <c r="F17" s="24"/>
    </row>
    <row r="18" spans="1:14" ht="14.45" x14ac:dyDescent="0.35">
      <c r="A18" s="11">
        <f>+A16+1</f>
        <v>2</v>
      </c>
      <c r="B18" s="19">
        <v>2018</v>
      </c>
      <c r="C18" s="16" t="s">
        <v>34</v>
      </c>
      <c r="D18" s="21">
        <v>72231.001149999938</v>
      </c>
      <c r="E18" s="21">
        <v>-337186.12950000004</v>
      </c>
      <c r="F18" s="21">
        <f>D18-E18</f>
        <v>409417.13064999995</v>
      </c>
      <c r="G18" s="11">
        <f>IF(F18&gt;0,F18,0)</f>
        <v>409417.13064999995</v>
      </c>
      <c r="H18" s="25">
        <v>0.9178082191780822</v>
      </c>
      <c r="I18" s="11">
        <f>+G18*H18</f>
        <v>375766.40758287668</v>
      </c>
      <c r="J18" s="11">
        <f t="shared" ref="J18:J29" si="0">F18-G18</f>
        <v>0</v>
      </c>
      <c r="K18" s="11">
        <f t="shared" ref="K18:K29" si="1">SUM(I18:J18)</f>
        <v>375766.40758287668</v>
      </c>
      <c r="L18" s="11">
        <f>+E18*H18</f>
        <v>-309472.20104794524</v>
      </c>
      <c r="M18" s="26">
        <f>+N16+K18+L18</f>
        <v>-22704042.79346507</v>
      </c>
    </row>
    <row r="19" spans="1:14" ht="14.45" x14ac:dyDescent="0.35">
      <c r="A19" s="11">
        <f>+A18+1</f>
        <v>3</v>
      </c>
      <c r="B19" s="19">
        <f t="shared" ref="B19:B29" si="2">+B$18</f>
        <v>2018</v>
      </c>
      <c r="C19" s="16" t="s">
        <v>35</v>
      </c>
      <c r="D19" s="21">
        <v>72231.001149999938</v>
      </c>
      <c r="E19" s="21">
        <v>-337186.12950000004</v>
      </c>
      <c r="F19" s="21">
        <f t="shared" ref="F19:F28" si="3">D19-E19</f>
        <v>409417.13064999995</v>
      </c>
      <c r="G19" s="11">
        <f t="shared" ref="G19:G29" si="4">IF(F19&gt;0,F19,0)</f>
        <v>409417.13064999995</v>
      </c>
      <c r="H19" s="25">
        <v>0.84109589041095889</v>
      </c>
      <c r="I19" s="11">
        <f t="shared" ref="I19:I29" si="5">+G19*H19</f>
        <v>344359.06605356158</v>
      </c>
      <c r="J19" s="11">
        <f t="shared" si="0"/>
        <v>0</v>
      </c>
      <c r="K19" s="11">
        <f t="shared" si="1"/>
        <v>344359.06605356158</v>
      </c>
      <c r="L19" s="11">
        <f t="shared" ref="L19:L29" si="6">+E19*H19</f>
        <v>-283605.86782602745</v>
      </c>
      <c r="M19" s="26">
        <f>+M18+K19+L19</f>
        <v>-22643289.595237534</v>
      </c>
    </row>
    <row r="20" spans="1:14" ht="14.45" x14ac:dyDescent="0.35">
      <c r="A20" s="11">
        <f t="shared" ref="A20:A29" si="7">+A19+1</f>
        <v>4</v>
      </c>
      <c r="B20" s="19">
        <f t="shared" si="2"/>
        <v>2018</v>
      </c>
      <c r="C20" s="16" t="s">
        <v>36</v>
      </c>
      <c r="D20" s="21">
        <v>72231.001149999938</v>
      </c>
      <c r="E20" s="21">
        <v>-337186.12950000004</v>
      </c>
      <c r="F20" s="21">
        <f t="shared" si="3"/>
        <v>409417.13064999995</v>
      </c>
      <c r="G20" s="11">
        <f t="shared" si="4"/>
        <v>409417.13064999995</v>
      </c>
      <c r="H20" s="25">
        <v>0.75616438356164384</v>
      </c>
      <c r="I20" s="11">
        <f t="shared" si="5"/>
        <v>309586.6522175342</v>
      </c>
      <c r="J20" s="11">
        <f t="shared" si="0"/>
        <v>0</v>
      </c>
      <c r="K20" s="11">
        <f t="shared" si="1"/>
        <v>309586.6522175342</v>
      </c>
      <c r="L20" s="11">
        <f t="shared" si="6"/>
        <v>-254968.14175890415</v>
      </c>
      <c r="M20" s="26">
        <f t="shared" ref="M20:M29" si="8">+M19+K20+L20</f>
        <v>-22588671.084778905</v>
      </c>
    </row>
    <row r="21" spans="1:14" ht="14.45" x14ac:dyDescent="0.35">
      <c r="A21" s="11">
        <f t="shared" si="7"/>
        <v>5</v>
      </c>
      <c r="B21" s="19">
        <f t="shared" si="2"/>
        <v>2018</v>
      </c>
      <c r="C21" s="16" t="s">
        <v>37</v>
      </c>
      <c r="D21" s="21">
        <v>72231.001149999938</v>
      </c>
      <c r="E21" s="21">
        <v>-337186.12950000004</v>
      </c>
      <c r="F21" s="21">
        <f t="shared" si="3"/>
        <v>409417.13064999995</v>
      </c>
      <c r="G21" s="11">
        <f t="shared" si="4"/>
        <v>409417.13064999995</v>
      </c>
      <c r="H21" s="25">
        <v>0.67397260273972603</v>
      </c>
      <c r="I21" s="11">
        <f t="shared" si="5"/>
        <v>275935.92915041093</v>
      </c>
      <c r="J21" s="11">
        <f t="shared" si="0"/>
        <v>0</v>
      </c>
      <c r="K21" s="11">
        <f t="shared" si="1"/>
        <v>275935.92915041093</v>
      </c>
      <c r="L21" s="11">
        <f t="shared" si="6"/>
        <v>-227254.21330684936</v>
      </c>
      <c r="M21" s="26">
        <f t="shared" si="8"/>
        <v>-22539989.368935343</v>
      </c>
    </row>
    <row r="22" spans="1:14" ht="14.45" x14ac:dyDescent="0.35">
      <c r="A22" s="11">
        <f t="shared" si="7"/>
        <v>6</v>
      </c>
      <c r="B22" s="19">
        <f t="shared" si="2"/>
        <v>2018</v>
      </c>
      <c r="C22" s="16" t="s">
        <v>38</v>
      </c>
      <c r="D22" s="21">
        <v>72231.001149999938</v>
      </c>
      <c r="E22" s="21">
        <v>-337186.12950000004</v>
      </c>
      <c r="F22" s="21">
        <f t="shared" si="3"/>
        <v>409417.13064999995</v>
      </c>
      <c r="G22" s="11">
        <f t="shared" si="4"/>
        <v>409417.13064999995</v>
      </c>
      <c r="H22" s="25">
        <v>0.58904109589041098</v>
      </c>
      <c r="I22" s="11">
        <f t="shared" si="5"/>
        <v>241163.51531438355</v>
      </c>
      <c r="J22" s="11">
        <f t="shared" si="0"/>
        <v>0</v>
      </c>
      <c r="K22" s="11">
        <f t="shared" si="1"/>
        <v>241163.51531438355</v>
      </c>
      <c r="L22" s="11">
        <f t="shared" si="6"/>
        <v>-198616.48723972606</v>
      </c>
      <c r="M22" s="26">
        <f t="shared" si="8"/>
        <v>-22497442.340860683</v>
      </c>
    </row>
    <row r="23" spans="1:14" ht="14.45" x14ac:dyDescent="0.35">
      <c r="A23" s="11">
        <f t="shared" si="7"/>
        <v>7</v>
      </c>
      <c r="B23" s="19">
        <f t="shared" si="2"/>
        <v>2018</v>
      </c>
      <c r="C23" s="16" t="s">
        <v>39</v>
      </c>
      <c r="D23" s="21">
        <v>72231.001149999938</v>
      </c>
      <c r="E23" s="21">
        <v>-337186.12950000004</v>
      </c>
      <c r="F23" s="21">
        <f t="shared" si="3"/>
        <v>409417.13064999995</v>
      </c>
      <c r="G23" s="11">
        <f t="shared" si="4"/>
        <v>409417.13064999995</v>
      </c>
      <c r="H23" s="25">
        <v>0.50684931506849318</v>
      </c>
      <c r="I23" s="11">
        <f t="shared" si="5"/>
        <v>207512.79224726025</v>
      </c>
      <c r="J23" s="11">
        <f t="shared" si="0"/>
        <v>0</v>
      </c>
      <c r="K23" s="11">
        <f t="shared" si="1"/>
        <v>207512.79224726025</v>
      </c>
      <c r="L23" s="11">
        <f t="shared" si="6"/>
        <v>-170902.55878767127</v>
      </c>
      <c r="M23" s="26">
        <f t="shared" si="8"/>
        <v>-22460832.107401092</v>
      </c>
    </row>
    <row r="24" spans="1:14" ht="14.45" x14ac:dyDescent="0.35">
      <c r="A24" s="11">
        <f t="shared" si="7"/>
        <v>8</v>
      </c>
      <c r="B24" s="19">
        <f t="shared" si="2"/>
        <v>2018</v>
      </c>
      <c r="C24" s="16" t="s">
        <v>40</v>
      </c>
      <c r="D24" s="21">
        <v>72231.001149999938</v>
      </c>
      <c r="E24" s="21">
        <v>-337186.12950000004</v>
      </c>
      <c r="F24" s="21">
        <f t="shared" si="3"/>
        <v>409417.13064999995</v>
      </c>
      <c r="G24" s="11">
        <f t="shared" si="4"/>
        <v>409417.13064999995</v>
      </c>
      <c r="H24" s="25">
        <v>0.42191780821917807</v>
      </c>
      <c r="I24" s="11">
        <f t="shared" si="5"/>
        <v>172740.37841123284</v>
      </c>
      <c r="J24" s="11">
        <f t="shared" si="0"/>
        <v>0</v>
      </c>
      <c r="K24" s="11">
        <f t="shared" si="1"/>
        <v>172740.37841123284</v>
      </c>
      <c r="L24" s="11">
        <f t="shared" si="6"/>
        <v>-142264.83272054794</v>
      </c>
      <c r="M24" s="26">
        <f t="shared" si="8"/>
        <v>-22430356.561710406</v>
      </c>
    </row>
    <row r="25" spans="1:14" ht="14.45" x14ac:dyDescent="0.35">
      <c r="A25" s="11">
        <f t="shared" si="7"/>
        <v>9</v>
      </c>
      <c r="B25" s="19">
        <f t="shared" si="2"/>
        <v>2018</v>
      </c>
      <c r="C25" s="16" t="s">
        <v>41</v>
      </c>
      <c r="D25" s="21">
        <v>72231.001149999938</v>
      </c>
      <c r="E25" s="21">
        <v>-337186.12950000004</v>
      </c>
      <c r="F25" s="21">
        <f t="shared" si="3"/>
        <v>409417.13064999995</v>
      </c>
      <c r="G25" s="11">
        <f t="shared" si="4"/>
        <v>409417.13064999995</v>
      </c>
      <c r="H25" s="25">
        <v>0.33698630136986302</v>
      </c>
      <c r="I25" s="11">
        <f t="shared" si="5"/>
        <v>137967.96457520546</v>
      </c>
      <c r="J25" s="11">
        <f t="shared" si="0"/>
        <v>0</v>
      </c>
      <c r="K25" s="11">
        <f t="shared" si="1"/>
        <v>137967.96457520546</v>
      </c>
      <c r="L25" s="11">
        <f t="shared" si="6"/>
        <v>-113627.10665342468</v>
      </c>
      <c r="M25" s="26">
        <f t="shared" si="8"/>
        <v>-22406015.703788627</v>
      </c>
    </row>
    <row r="26" spans="1:14" ht="14.45" x14ac:dyDescent="0.35">
      <c r="A26" s="11">
        <f t="shared" si="7"/>
        <v>10</v>
      </c>
      <c r="B26" s="19">
        <f t="shared" si="2"/>
        <v>2018</v>
      </c>
      <c r="C26" s="16" t="s">
        <v>42</v>
      </c>
      <c r="D26" s="21">
        <v>72231.001149999938</v>
      </c>
      <c r="E26" s="21">
        <v>-337186.12950000004</v>
      </c>
      <c r="F26" s="21">
        <f t="shared" si="3"/>
        <v>409417.13064999995</v>
      </c>
      <c r="G26" s="11">
        <f t="shared" si="4"/>
        <v>409417.13064999995</v>
      </c>
      <c r="H26" s="25">
        <v>0.25479452054794521</v>
      </c>
      <c r="I26" s="11">
        <f t="shared" si="5"/>
        <v>104317.24150808218</v>
      </c>
      <c r="J26" s="11">
        <f t="shared" si="0"/>
        <v>0</v>
      </c>
      <c r="K26" s="11">
        <f t="shared" si="1"/>
        <v>104317.24150808218</v>
      </c>
      <c r="L26" s="11">
        <f t="shared" si="6"/>
        <v>-85913.178201369868</v>
      </c>
      <c r="M26" s="26">
        <f t="shared" si="8"/>
        <v>-22387611.640481915</v>
      </c>
    </row>
    <row r="27" spans="1:14" ht="14.45" x14ac:dyDescent="0.35">
      <c r="A27" s="11">
        <f t="shared" si="7"/>
        <v>11</v>
      </c>
      <c r="B27" s="19">
        <f t="shared" si="2"/>
        <v>2018</v>
      </c>
      <c r="C27" s="16" t="s">
        <v>43</v>
      </c>
      <c r="D27" s="21">
        <v>72231.001149999938</v>
      </c>
      <c r="E27" s="21">
        <v>-337186.12950000004</v>
      </c>
      <c r="F27" s="21">
        <f t="shared" si="3"/>
        <v>409417.13064999995</v>
      </c>
      <c r="G27" s="11">
        <f t="shared" si="4"/>
        <v>409417.13064999995</v>
      </c>
      <c r="H27" s="25">
        <v>0.16986301369863013</v>
      </c>
      <c r="I27" s="11">
        <f t="shared" si="5"/>
        <v>69544.827672054787</v>
      </c>
      <c r="J27" s="11">
        <f t="shared" si="0"/>
        <v>0</v>
      </c>
      <c r="K27" s="11">
        <f t="shared" si="1"/>
        <v>69544.827672054787</v>
      </c>
      <c r="L27" s="11">
        <f t="shared" si="6"/>
        <v>-57275.452134246581</v>
      </c>
      <c r="M27" s="26">
        <f t="shared" si="8"/>
        <v>-22375342.26494411</v>
      </c>
    </row>
    <row r="28" spans="1:14" ht="14.45" x14ac:dyDescent="0.35">
      <c r="A28" s="11">
        <f t="shared" si="7"/>
        <v>12</v>
      </c>
      <c r="B28" s="19">
        <f t="shared" si="2"/>
        <v>2018</v>
      </c>
      <c r="C28" s="16" t="s">
        <v>44</v>
      </c>
      <c r="D28" s="21">
        <v>72231.001149999938</v>
      </c>
      <c r="E28" s="21">
        <v>-337186.12950000004</v>
      </c>
      <c r="F28" s="21">
        <f t="shared" si="3"/>
        <v>409417.13064999995</v>
      </c>
      <c r="G28" s="11">
        <f t="shared" si="4"/>
        <v>409417.13064999995</v>
      </c>
      <c r="H28" s="25">
        <v>8.7671232876712329E-2</v>
      </c>
      <c r="I28" s="11">
        <f t="shared" si="5"/>
        <v>35894.104604931505</v>
      </c>
      <c r="J28" s="11">
        <f t="shared" si="0"/>
        <v>0</v>
      </c>
      <c r="K28" s="11">
        <f t="shared" si="1"/>
        <v>35894.104604931505</v>
      </c>
      <c r="L28" s="11">
        <f t="shared" si="6"/>
        <v>-29561.523682191786</v>
      </c>
      <c r="M28" s="26">
        <f t="shared" si="8"/>
        <v>-22369009.684021372</v>
      </c>
    </row>
    <row r="29" spans="1:14" ht="14.45" x14ac:dyDescent="0.35">
      <c r="A29" s="11">
        <f t="shared" si="7"/>
        <v>13</v>
      </c>
      <c r="B29" s="19">
        <f t="shared" si="2"/>
        <v>2018</v>
      </c>
      <c r="C29" s="16" t="s">
        <v>33</v>
      </c>
      <c r="D29" s="21">
        <v>72231.001149999938</v>
      </c>
      <c r="E29" s="21">
        <v>-337186.12950000004</v>
      </c>
      <c r="F29" s="21">
        <f>D29-E29</f>
        <v>409417.13064999995</v>
      </c>
      <c r="G29" s="11">
        <f t="shared" si="4"/>
        <v>409417.13064999995</v>
      </c>
      <c r="H29" s="25">
        <v>2.7397260273972603E-3</v>
      </c>
      <c r="I29" s="11">
        <f t="shared" si="5"/>
        <v>1121.6907689041095</v>
      </c>
      <c r="J29" s="11">
        <f t="shared" si="0"/>
        <v>0</v>
      </c>
      <c r="K29" s="11">
        <f t="shared" si="1"/>
        <v>1121.6907689041095</v>
      </c>
      <c r="L29" s="11">
        <f t="shared" si="6"/>
        <v>-923.79761506849331</v>
      </c>
      <c r="M29" s="26">
        <f t="shared" si="8"/>
        <v>-22368811.790867537</v>
      </c>
    </row>
    <row r="30" spans="1:14" ht="15.75" thickBot="1" x14ac:dyDescent="0.3">
      <c r="C30" s="16" t="s">
        <v>45</v>
      </c>
      <c r="D30" s="27">
        <f>SUM(D18:D29)</f>
        <v>866772.01379999903</v>
      </c>
      <c r="E30" s="27">
        <f>SUM(E18:E29)</f>
        <v>-4046233.5539999995</v>
      </c>
      <c r="F30" s="27">
        <f t="shared" ref="F30:L30" si="9">SUM(F18:F29)</f>
        <v>4913005.5677999984</v>
      </c>
      <c r="G30" s="27">
        <f t="shared" si="9"/>
        <v>4913005.5677999984</v>
      </c>
      <c r="H30" s="27"/>
      <c r="I30" s="27">
        <f t="shared" si="9"/>
        <v>2275910.5701064379</v>
      </c>
      <c r="J30" s="27">
        <f t="shared" si="9"/>
        <v>0</v>
      </c>
      <c r="K30" s="27">
        <f t="shared" si="9"/>
        <v>2275910.5701064379</v>
      </c>
      <c r="L30" s="27">
        <f t="shared" si="9"/>
        <v>-1874385.3609739728</v>
      </c>
      <c r="M30" s="27">
        <f>+M29</f>
        <v>-22368811.790867537</v>
      </c>
      <c r="N30" s="28"/>
    </row>
    <row r="31" spans="1:14" ht="15.75" thickTop="1" x14ac:dyDescent="0.25">
      <c r="D31" s="28"/>
      <c r="G31" s="28"/>
      <c r="H31" s="28"/>
      <c r="I31" s="28"/>
    </row>
    <row r="32" spans="1:14" x14ac:dyDescent="0.25">
      <c r="A32" s="11">
        <f>+A29+1</f>
        <v>14</v>
      </c>
      <c r="D32" s="48" t="s">
        <v>76</v>
      </c>
      <c r="N32" s="21">
        <f>M30</f>
        <v>-22368811.790867537</v>
      </c>
    </row>
    <row r="33" spans="1:14" x14ac:dyDescent="0.25">
      <c r="A33" s="11">
        <f>+A32+1</f>
        <v>15</v>
      </c>
      <c r="D33" s="11" t="s">
        <v>77</v>
      </c>
      <c r="N33" s="21">
        <v>57366</v>
      </c>
    </row>
    <row r="34" spans="1:14" ht="15.75" thickBot="1" x14ac:dyDescent="0.3">
      <c r="A34" s="11">
        <f>+A33+1</f>
        <v>16</v>
      </c>
      <c r="D34" s="11" t="s">
        <v>78</v>
      </c>
      <c r="N34" s="29">
        <f>+N33+N32</f>
        <v>-22311445.790867537</v>
      </c>
    </row>
    <row r="35" spans="1:14" ht="15.75" thickTop="1" x14ac:dyDescent="0.25">
      <c r="C35" s="48"/>
      <c r="D35" s="11"/>
    </row>
    <row r="36" spans="1:14" x14ac:dyDescent="0.25">
      <c r="A36" s="30" t="s">
        <v>46</v>
      </c>
      <c r="C36" s="48"/>
      <c r="D36" s="11"/>
    </row>
    <row r="37" spans="1:14" x14ac:dyDescent="0.25">
      <c r="A37" s="57" t="s">
        <v>47</v>
      </c>
      <c r="B37" s="59"/>
      <c r="C37" s="58" t="s">
        <v>79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5" customHeight="1" x14ac:dyDescent="0.25">
      <c r="A38" s="57" t="s">
        <v>48</v>
      </c>
      <c r="B38" s="59"/>
      <c r="C38" s="60" t="s">
        <v>49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ht="15" customHeight="1" x14ac:dyDescent="0.25">
      <c r="A39" s="57" t="s">
        <v>50</v>
      </c>
      <c r="B39" s="59"/>
      <c r="C39" s="60" t="s">
        <v>51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4" x14ac:dyDescent="0.25">
      <c r="A40" s="57" t="s">
        <v>52</v>
      </c>
      <c r="B40" s="59"/>
      <c r="C40" s="58" t="s">
        <v>53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1:14" x14ac:dyDescent="0.25">
      <c r="A41" s="57" t="s">
        <v>54</v>
      </c>
      <c r="B41" s="59" t="s">
        <v>55</v>
      </c>
      <c r="C41" s="48" t="s">
        <v>56</v>
      </c>
    </row>
    <row r="42" spans="1:14" x14ac:dyDescent="0.25">
      <c r="A42" s="57" t="s">
        <v>55</v>
      </c>
      <c r="B42" s="57"/>
      <c r="C42" s="58" t="s">
        <v>57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</row>
    <row r="43" spans="1:14" x14ac:dyDescent="0.25">
      <c r="A43" s="57" t="s">
        <v>58</v>
      </c>
      <c r="B43" s="59"/>
      <c r="C43" s="58" t="s">
        <v>59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1:14" x14ac:dyDescent="0.25">
      <c r="A44" s="57" t="s">
        <v>60</v>
      </c>
      <c r="B44" s="59"/>
      <c r="C44" s="58" t="s">
        <v>61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4" x14ac:dyDescent="0.25">
      <c r="A45" s="57" t="s">
        <v>62</v>
      </c>
      <c r="B45" s="59"/>
      <c r="C45" s="58" t="s">
        <v>63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</row>
    <row r="46" spans="1:14" x14ac:dyDescent="0.25">
      <c r="A46" s="31" t="s">
        <v>64</v>
      </c>
      <c r="B46" s="32"/>
      <c r="C46" s="33" t="s">
        <v>65</v>
      </c>
      <c r="D46" s="32"/>
      <c r="E46" s="31"/>
      <c r="F46" s="31"/>
      <c r="G46" s="31"/>
      <c r="H46" s="31"/>
      <c r="I46" s="31"/>
      <c r="J46" s="31"/>
      <c r="K46" s="31"/>
      <c r="L46" s="31"/>
      <c r="M46" s="31"/>
      <c r="N46" s="34"/>
    </row>
    <row r="47" spans="1:14" x14ac:dyDescent="0.25">
      <c r="A47" s="57" t="s">
        <v>66</v>
      </c>
      <c r="B47" s="59"/>
      <c r="C47" s="58" t="s">
        <v>67</v>
      </c>
      <c r="D47" s="58"/>
      <c r="E47" s="58"/>
      <c r="F47" s="58"/>
      <c r="G47" s="58"/>
      <c r="H47" s="58"/>
      <c r="I47" s="58"/>
      <c r="J47" s="35"/>
      <c r="K47" s="35"/>
      <c r="L47" s="35"/>
      <c r="M47" s="35"/>
      <c r="N47" s="35"/>
    </row>
    <row r="48" spans="1:14" ht="15.75" x14ac:dyDescent="0.25">
      <c r="A48" s="57" t="s">
        <v>68</v>
      </c>
      <c r="B48" s="59"/>
      <c r="C48" s="58" t="s">
        <v>69</v>
      </c>
      <c r="D48" s="58"/>
      <c r="E48" s="58"/>
      <c r="F48" s="58"/>
      <c r="G48" s="58"/>
      <c r="H48" s="58"/>
      <c r="I48" s="58"/>
      <c r="J48" s="36"/>
      <c r="K48" s="36"/>
      <c r="L48" s="36"/>
      <c r="M48" s="36"/>
      <c r="N48" s="36"/>
    </row>
    <row r="49" spans="1:14" x14ac:dyDescent="0.25">
      <c r="A49" s="57" t="s">
        <v>70</v>
      </c>
      <c r="B49" s="59"/>
      <c r="C49" s="58" t="s">
        <v>71</v>
      </c>
      <c r="D49" s="58"/>
      <c r="E49" s="58"/>
      <c r="F49" s="58"/>
      <c r="G49" s="58"/>
      <c r="H49" s="58"/>
      <c r="I49" s="58"/>
      <c r="J49" s="31"/>
      <c r="K49" s="31"/>
      <c r="L49" s="31"/>
      <c r="M49" s="31"/>
      <c r="N49" s="31"/>
    </row>
    <row r="50" spans="1:14" x14ac:dyDescent="0.25">
      <c r="A50" s="37"/>
      <c r="B50" s="32"/>
      <c r="C50" s="32"/>
      <c r="D50" s="32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x14ac:dyDescent="0.25">
      <c r="A51" s="38"/>
      <c r="B51" s="32"/>
      <c r="C51" s="32"/>
      <c r="D51" s="32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x14ac:dyDescent="0.25">
      <c r="A52" s="31"/>
      <c r="B52" s="32"/>
      <c r="C52" s="32"/>
      <c r="D52" s="32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 x14ac:dyDescent="0.25">
      <c r="A53" s="31"/>
      <c r="B53" s="32"/>
      <c r="C53" s="32"/>
      <c r="D53" s="32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4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5.75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 ht="15.75" x14ac:dyDescent="0.25">
      <c r="A56" s="39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x14ac:dyDescent="0.25">
      <c r="A57" s="31"/>
      <c r="B57" s="32"/>
      <c r="C57" s="32"/>
      <c r="D57" s="32"/>
      <c r="E57" s="32"/>
      <c r="F57" s="31"/>
      <c r="G57" s="31"/>
      <c r="H57" s="31"/>
      <c r="I57" s="31"/>
      <c r="J57" s="31"/>
      <c r="K57" s="31"/>
      <c r="L57" s="31"/>
      <c r="M57" s="31"/>
      <c r="N57" s="34"/>
    </row>
    <row r="58" spans="1:14" x14ac:dyDescent="0.25">
      <c r="A58" s="31"/>
      <c r="B58" s="32"/>
      <c r="C58" s="32"/>
      <c r="D58" s="32"/>
      <c r="E58" s="32"/>
      <c r="F58" s="31"/>
      <c r="G58" s="32"/>
      <c r="H58" s="31"/>
      <c r="I58" s="32"/>
      <c r="J58" s="32"/>
      <c r="K58" s="32"/>
      <c r="L58" s="32"/>
      <c r="M58" s="32"/>
      <c r="N58" s="32"/>
    </row>
    <row r="59" spans="1:14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 x14ac:dyDescent="0.25">
      <c r="A60" s="31"/>
      <c r="B60" s="32"/>
      <c r="C60" s="32"/>
      <c r="D60" s="32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x14ac:dyDescent="0.25">
      <c r="A61" s="31"/>
      <c r="B61" s="42"/>
      <c r="C61" s="32"/>
      <c r="D61" s="32"/>
      <c r="E61" s="31"/>
      <c r="F61" s="31"/>
      <c r="G61" s="43"/>
      <c r="H61" s="31"/>
      <c r="I61" s="31"/>
      <c r="J61" s="31"/>
      <c r="K61" s="31"/>
      <c r="L61" s="31"/>
      <c r="M61" s="31"/>
      <c r="N61" s="31"/>
    </row>
    <row r="62" spans="1:14" x14ac:dyDescent="0.25">
      <c r="A62" s="31"/>
      <c r="B62" s="42"/>
      <c r="C62" s="32"/>
      <c r="D62" s="32"/>
      <c r="E62" s="31"/>
      <c r="F62" s="31"/>
      <c r="G62" s="43"/>
      <c r="H62" s="31"/>
      <c r="I62" s="31"/>
      <c r="J62" s="31"/>
      <c r="K62" s="31"/>
      <c r="L62" s="31"/>
      <c r="M62" s="31"/>
      <c r="N62" s="31"/>
    </row>
    <row r="63" spans="1:14" x14ac:dyDescent="0.25">
      <c r="A63" s="31"/>
      <c r="B63" s="42"/>
      <c r="C63" s="32"/>
      <c r="D63" s="32"/>
      <c r="E63" s="31"/>
      <c r="F63" s="31"/>
      <c r="G63" s="44"/>
      <c r="H63" s="45"/>
      <c r="I63" s="31"/>
      <c r="J63" s="31"/>
      <c r="K63" s="31"/>
      <c r="L63" s="31"/>
      <c r="M63" s="31"/>
      <c r="N63" s="31"/>
    </row>
    <row r="64" spans="1:14" x14ac:dyDescent="0.25">
      <c r="A64" s="31"/>
      <c r="B64" s="42"/>
      <c r="C64" s="32"/>
      <c r="D64" s="32"/>
      <c r="E64" s="31"/>
      <c r="F64" s="31"/>
      <c r="G64" s="44"/>
      <c r="H64" s="45"/>
      <c r="I64" s="31"/>
      <c r="J64" s="31"/>
      <c r="K64" s="31"/>
      <c r="L64" s="31"/>
      <c r="M64" s="31"/>
      <c r="N64" s="31"/>
    </row>
    <row r="65" spans="1:14" x14ac:dyDescent="0.25">
      <c r="A65" s="31"/>
      <c r="B65" s="42"/>
      <c r="C65" s="32"/>
      <c r="D65" s="32"/>
      <c r="E65" s="31"/>
      <c r="F65" s="31"/>
      <c r="G65" s="44"/>
      <c r="H65" s="45"/>
      <c r="I65" s="31"/>
      <c r="J65" s="31"/>
      <c r="K65" s="31"/>
      <c r="L65" s="31"/>
      <c r="M65" s="31"/>
      <c r="N65" s="31"/>
    </row>
    <row r="66" spans="1:14" x14ac:dyDescent="0.25">
      <c r="A66" s="31"/>
      <c r="B66" s="42"/>
      <c r="C66" s="32"/>
      <c r="D66" s="32"/>
      <c r="E66" s="31"/>
      <c r="F66" s="31"/>
      <c r="G66" s="44"/>
      <c r="H66" s="45"/>
      <c r="I66" s="31"/>
      <c r="J66" s="31"/>
      <c r="K66" s="31"/>
      <c r="L66" s="31"/>
      <c r="M66" s="31"/>
      <c r="N66" s="31"/>
    </row>
    <row r="67" spans="1:14" x14ac:dyDescent="0.25">
      <c r="A67" s="31"/>
      <c r="B67" s="42"/>
      <c r="C67" s="32"/>
      <c r="D67" s="32"/>
      <c r="E67" s="31"/>
      <c r="F67" s="31"/>
      <c r="G67" s="44"/>
      <c r="H67" s="45"/>
      <c r="I67" s="31"/>
      <c r="J67" s="31"/>
      <c r="K67" s="31"/>
      <c r="L67" s="31"/>
      <c r="M67" s="31"/>
      <c r="N67" s="31"/>
    </row>
    <row r="68" spans="1:14" x14ac:dyDescent="0.25">
      <c r="A68" s="31"/>
      <c r="B68" s="42"/>
      <c r="C68" s="32"/>
      <c r="D68" s="32"/>
      <c r="E68" s="31"/>
      <c r="F68" s="31"/>
      <c r="G68" s="44"/>
      <c r="H68" s="45"/>
      <c r="I68" s="31"/>
      <c r="J68" s="31"/>
      <c r="K68" s="31"/>
      <c r="L68" s="31"/>
      <c r="M68" s="31"/>
      <c r="N68" s="31"/>
    </row>
    <row r="69" spans="1:14" x14ac:dyDescent="0.25">
      <c r="A69" s="31"/>
      <c r="B69" s="42"/>
      <c r="C69" s="32"/>
      <c r="D69" s="32"/>
      <c r="E69" s="31"/>
      <c r="F69" s="31"/>
      <c r="G69" s="44"/>
      <c r="H69" s="45"/>
      <c r="I69" s="31"/>
      <c r="J69" s="31"/>
      <c r="K69" s="31"/>
      <c r="L69" s="31"/>
      <c r="M69" s="31"/>
      <c r="N69" s="31"/>
    </row>
    <row r="70" spans="1:14" x14ac:dyDescent="0.25">
      <c r="A70" s="31"/>
      <c r="B70" s="42"/>
      <c r="C70" s="32"/>
      <c r="D70" s="32"/>
      <c r="E70" s="31"/>
      <c r="F70" s="31"/>
      <c r="G70" s="44"/>
      <c r="H70" s="45"/>
      <c r="I70" s="31"/>
      <c r="J70" s="31"/>
      <c r="K70" s="31"/>
      <c r="L70" s="31"/>
      <c r="M70" s="31"/>
      <c r="N70" s="31"/>
    </row>
    <row r="71" spans="1:14" x14ac:dyDescent="0.25">
      <c r="A71" s="31"/>
      <c r="B71" s="42"/>
      <c r="C71" s="32"/>
      <c r="D71" s="32"/>
      <c r="E71" s="31"/>
      <c r="F71" s="31"/>
      <c r="G71" s="44"/>
      <c r="H71" s="45"/>
      <c r="I71" s="31"/>
      <c r="J71" s="31"/>
      <c r="K71" s="31"/>
      <c r="L71" s="31"/>
      <c r="M71" s="31"/>
      <c r="N71" s="31"/>
    </row>
    <row r="72" spans="1:14" x14ac:dyDescent="0.25">
      <c r="A72" s="31"/>
      <c r="B72" s="42"/>
      <c r="C72" s="32"/>
      <c r="D72" s="32"/>
      <c r="E72" s="31"/>
      <c r="F72" s="31"/>
      <c r="G72" s="44"/>
      <c r="H72" s="45"/>
      <c r="I72" s="31"/>
      <c r="J72" s="31"/>
      <c r="K72" s="31"/>
      <c r="L72" s="31"/>
      <c r="M72" s="31"/>
      <c r="N72" s="31"/>
    </row>
    <row r="73" spans="1:14" x14ac:dyDescent="0.25">
      <c r="A73" s="31"/>
      <c r="B73" s="42"/>
      <c r="C73" s="32"/>
      <c r="D73" s="32"/>
      <c r="E73" s="31"/>
      <c r="F73" s="31"/>
      <c r="G73" s="44"/>
      <c r="H73" s="45"/>
      <c r="I73" s="31"/>
      <c r="J73" s="31"/>
      <c r="K73" s="31"/>
      <c r="L73" s="31"/>
      <c r="M73" s="31"/>
      <c r="N73" s="31"/>
    </row>
    <row r="74" spans="1:14" x14ac:dyDescent="0.25">
      <c r="A74" s="31"/>
      <c r="B74" s="42"/>
      <c r="C74" s="32"/>
      <c r="D74" s="32"/>
      <c r="E74" s="31"/>
      <c r="F74" s="31"/>
      <c r="G74" s="44"/>
      <c r="H74" s="45"/>
      <c r="I74" s="31"/>
      <c r="J74" s="31"/>
      <c r="K74" s="31"/>
      <c r="L74" s="31"/>
      <c r="M74" s="31"/>
      <c r="N74" s="31"/>
    </row>
    <row r="75" spans="1:14" x14ac:dyDescent="0.25">
      <c r="A75" s="31"/>
      <c r="B75" s="32"/>
      <c r="C75" s="32"/>
      <c r="D75" s="32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1:14" x14ac:dyDescent="0.25">
      <c r="A76" s="31"/>
      <c r="B76" s="32"/>
      <c r="C76" s="32"/>
      <c r="D76" s="32"/>
      <c r="E76" s="31"/>
      <c r="F76" s="31"/>
      <c r="G76" s="31"/>
      <c r="H76" s="31"/>
      <c r="I76" s="31"/>
      <c r="J76" s="31"/>
      <c r="K76" s="31"/>
      <c r="L76" s="31"/>
      <c r="M76" s="31"/>
      <c r="N76" s="34"/>
    </row>
    <row r="77" spans="1:14" x14ac:dyDescent="0.25">
      <c r="A77" s="31"/>
      <c r="B77" s="32"/>
      <c r="C77" s="32"/>
      <c r="D77" s="32"/>
      <c r="E77" s="31"/>
      <c r="F77" s="31"/>
      <c r="G77" s="31"/>
      <c r="H77" s="31"/>
      <c r="I77" s="31"/>
      <c r="J77" s="31"/>
      <c r="K77" s="31"/>
      <c r="L77" s="31"/>
      <c r="M77" s="31"/>
      <c r="N77" s="34"/>
    </row>
    <row r="78" spans="1:14" x14ac:dyDescent="0.25">
      <c r="A78" s="31"/>
      <c r="B78" s="32"/>
      <c r="C78" s="32"/>
      <c r="D78" s="32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4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1:14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1:14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1:14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1:14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1:14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4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1:14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1:14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1:14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1:14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1:14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1:14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1:14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1:14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1:14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1:14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1:14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1:14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1:14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1:14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</row>
    <row r="117" spans="1:14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1:14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1:14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1:14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</row>
    <row r="123" spans="1:14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1:14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1:14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14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4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1:14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</row>
    <row r="132" spans="1:14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1:14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4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</row>
    <row r="139" spans="1:14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</row>
    <row r="140" spans="1:14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</row>
    <row r="141" spans="1:14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spans="1:14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</row>
    <row r="143" spans="1:14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spans="1:14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spans="1:14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</row>
    <row r="146" spans="1:14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  <row r="147" spans="1:14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</row>
    <row r="148" spans="1:14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4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</row>
    <row r="150" spans="1:14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</row>
    <row r="151" spans="1:14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</row>
    <row r="152" spans="1:14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</row>
    <row r="153" spans="1:14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</row>
    <row r="154" spans="1:14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</row>
    <row r="155" spans="1:14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</row>
    <row r="156" spans="1:14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</row>
    <row r="157" spans="1:14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</row>
    <row r="158" spans="1:14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</row>
    <row r="159" spans="1:14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</row>
    <row r="160" spans="1:14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spans="1:14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</row>
    <row r="162" spans="1:14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</row>
    <row r="163" spans="1:14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</row>
    <row r="164" spans="1:14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</row>
    <row r="165" spans="1:14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</row>
    <row r="166" spans="1:14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</row>
    <row r="167" spans="1:14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</row>
    <row r="168" spans="1:14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spans="1:14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</row>
    <row r="170" spans="1:14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</row>
    <row r="171" spans="1:14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</row>
    <row r="172" spans="1:14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</row>
    <row r="173" spans="1:14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</row>
    <row r="174" spans="1:14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</row>
    <row r="175" spans="1:14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</row>
    <row r="176" spans="1:14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</row>
    <row r="177" spans="1:14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</row>
    <row r="178" spans="1:14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</row>
    <row r="179" spans="1:14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</row>
    <row r="180" spans="1:14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</row>
    <row r="181" spans="1:14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</row>
    <row r="182" spans="1:14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</row>
    <row r="183" spans="1:14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</row>
    <row r="184" spans="1:14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</row>
    <row r="185" spans="1:14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</row>
    <row r="186" spans="1:14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</row>
    <row r="187" spans="1:14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</row>
    <row r="188" spans="1:14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</row>
    <row r="189" spans="1:14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</row>
    <row r="190" spans="1:14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</row>
    <row r="191" spans="1:14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</row>
    <row r="192" spans="1:14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</row>
    <row r="193" spans="1:14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</row>
    <row r="194" spans="1:14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</row>
    <row r="195" spans="1:14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</row>
    <row r="196" spans="1:14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</row>
    <row r="197" spans="1:14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</row>
    <row r="198" spans="1:14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</row>
    <row r="199" spans="1:14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</row>
    <row r="200" spans="1:14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</row>
    <row r="201" spans="1:14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</row>
    <row r="202" spans="1:14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</row>
    <row r="203" spans="1:14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</row>
    <row r="204" spans="1:14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</row>
    <row r="205" spans="1:14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</row>
    <row r="206" spans="1:14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</row>
    <row r="207" spans="1:14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</row>
    <row r="208" spans="1:14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</row>
    <row r="209" spans="1:14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</row>
    <row r="210" spans="1:14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</row>
    <row r="211" spans="1:14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</row>
    <row r="212" spans="1:14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</row>
    <row r="213" spans="1:14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</row>
    <row r="214" spans="1:14" x14ac:dyDescent="0.25">
      <c r="B214" s="11"/>
      <c r="C214" s="11"/>
      <c r="D214" s="11"/>
    </row>
    <row r="215" spans="1:14" x14ac:dyDescent="0.25">
      <c r="B215" s="11"/>
      <c r="C215" s="11"/>
      <c r="D215" s="11"/>
    </row>
    <row r="216" spans="1:14" x14ac:dyDescent="0.25">
      <c r="B216" s="11"/>
      <c r="C216" s="11"/>
      <c r="D216" s="11"/>
    </row>
    <row r="217" spans="1:14" x14ac:dyDescent="0.25">
      <c r="B217" s="11"/>
      <c r="C217" s="11"/>
      <c r="D217" s="11"/>
    </row>
    <row r="218" spans="1:14" x14ac:dyDescent="0.25">
      <c r="B218" s="11"/>
      <c r="C218" s="11"/>
      <c r="D218" s="11"/>
    </row>
    <row r="219" spans="1:14" x14ac:dyDescent="0.25">
      <c r="B219" s="11"/>
      <c r="C219" s="11"/>
      <c r="D219" s="11"/>
    </row>
    <row r="220" spans="1:14" x14ac:dyDescent="0.25">
      <c r="B220" s="11"/>
      <c r="C220" s="11"/>
      <c r="D220" s="11"/>
    </row>
    <row r="221" spans="1:14" x14ac:dyDescent="0.25">
      <c r="B221" s="11"/>
      <c r="C221" s="11"/>
      <c r="D221" s="11"/>
    </row>
    <row r="222" spans="1:14" x14ac:dyDescent="0.25">
      <c r="B222" s="11"/>
      <c r="C222" s="11"/>
      <c r="D222" s="11"/>
    </row>
    <row r="223" spans="1:14" x14ac:dyDescent="0.25">
      <c r="B223" s="11"/>
      <c r="C223" s="11"/>
      <c r="D223" s="11"/>
    </row>
    <row r="224" spans="1:14" x14ac:dyDescent="0.25">
      <c r="B224" s="11"/>
      <c r="C224" s="11"/>
      <c r="D224" s="11"/>
    </row>
    <row r="225" spans="2:4" x14ac:dyDescent="0.25">
      <c r="B225" s="11"/>
      <c r="C225" s="11"/>
      <c r="D225" s="11"/>
    </row>
    <row r="226" spans="2:4" x14ac:dyDescent="0.25">
      <c r="B226" s="11"/>
      <c r="C226" s="11"/>
      <c r="D226" s="11"/>
    </row>
    <row r="227" spans="2:4" x14ac:dyDescent="0.25">
      <c r="B227" s="11"/>
      <c r="C227" s="11"/>
      <c r="D227" s="11"/>
    </row>
    <row r="228" spans="2:4" x14ac:dyDescent="0.25">
      <c r="B228" s="11"/>
      <c r="C228" s="11"/>
      <c r="D228" s="11"/>
    </row>
    <row r="229" spans="2:4" x14ac:dyDescent="0.25">
      <c r="B229" s="11"/>
      <c r="C229" s="11"/>
      <c r="D229" s="11"/>
    </row>
    <row r="230" spans="2:4" x14ac:dyDescent="0.25">
      <c r="B230" s="11"/>
      <c r="C230" s="11"/>
      <c r="D230" s="11"/>
    </row>
    <row r="231" spans="2:4" x14ac:dyDescent="0.25">
      <c r="B231" s="11"/>
      <c r="C231" s="11"/>
      <c r="D231" s="11"/>
    </row>
    <row r="232" spans="2:4" x14ac:dyDescent="0.25">
      <c r="B232" s="11"/>
      <c r="C232" s="11"/>
      <c r="D232" s="11"/>
    </row>
    <row r="233" spans="2:4" x14ac:dyDescent="0.25">
      <c r="B233" s="11"/>
      <c r="C233" s="11"/>
      <c r="D233" s="11"/>
    </row>
    <row r="234" spans="2:4" x14ac:dyDescent="0.25">
      <c r="B234" s="11"/>
      <c r="C234" s="11"/>
      <c r="D234" s="11"/>
    </row>
    <row r="235" spans="2:4" x14ac:dyDescent="0.25">
      <c r="B235" s="11"/>
      <c r="C235" s="11"/>
      <c r="D235" s="11"/>
    </row>
    <row r="236" spans="2:4" x14ac:dyDescent="0.25">
      <c r="B236" s="11"/>
      <c r="C236" s="11"/>
      <c r="D236" s="11"/>
    </row>
    <row r="237" spans="2:4" x14ac:dyDescent="0.25">
      <c r="B237" s="11"/>
      <c r="C237" s="11"/>
      <c r="D237" s="11"/>
    </row>
    <row r="238" spans="2:4" x14ac:dyDescent="0.25">
      <c r="B238" s="11"/>
      <c r="C238" s="11"/>
      <c r="D238" s="11"/>
    </row>
    <row r="239" spans="2:4" x14ac:dyDescent="0.25">
      <c r="B239" s="11"/>
      <c r="C239" s="11"/>
      <c r="D239" s="11"/>
    </row>
    <row r="240" spans="2:4" x14ac:dyDescent="0.25">
      <c r="B240" s="11"/>
      <c r="C240" s="11"/>
      <c r="D240" s="11"/>
    </row>
    <row r="241" spans="2:4" x14ac:dyDescent="0.25">
      <c r="B241" s="11"/>
      <c r="C241" s="11"/>
      <c r="D241" s="11"/>
    </row>
    <row r="242" spans="2:4" x14ac:dyDescent="0.25">
      <c r="B242" s="11"/>
      <c r="C242" s="11"/>
      <c r="D242" s="11"/>
    </row>
    <row r="243" spans="2:4" x14ac:dyDescent="0.25">
      <c r="B243" s="11"/>
      <c r="C243" s="11"/>
      <c r="D243" s="11"/>
    </row>
    <row r="244" spans="2:4" x14ac:dyDescent="0.25">
      <c r="B244" s="11"/>
      <c r="C244" s="11"/>
      <c r="D244" s="11"/>
    </row>
    <row r="245" spans="2:4" x14ac:dyDescent="0.25">
      <c r="B245" s="11"/>
      <c r="C245" s="11"/>
      <c r="D245" s="11"/>
    </row>
    <row r="246" spans="2:4" x14ac:dyDescent="0.25">
      <c r="B246" s="11"/>
      <c r="C246" s="11"/>
      <c r="D246" s="11"/>
    </row>
    <row r="247" spans="2:4" x14ac:dyDescent="0.25">
      <c r="B247" s="11"/>
      <c r="C247" s="11"/>
      <c r="D247" s="11"/>
    </row>
    <row r="248" spans="2:4" x14ac:dyDescent="0.25">
      <c r="B248" s="11"/>
      <c r="C248" s="11"/>
      <c r="D248" s="11"/>
    </row>
    <row r="249" spans="2:4" x14ac:dyDescent="0.25">
      <c r="B249" s="11"/>
      <c r="C249" s="11"/>
      <c r="D249" s="11"/>
    </row>
    <row r="250" spans="2:4" x14ac:dyDescent="0.25">
      <c r="B250" s="11"/>
      <c r="C250" s="11"/>
      <c r="D250" s="11"/>
    </row>
    <row r="251" spans="2:4" x14ac:dyDescent="0.25">
      <c r="B251" s="11"/>
      <c r="C251" s="11"/>
      <c r="D251" s="11"/>
    </row>
    <row r="252" spans="2:4" x14ac:dyDescent="0.25">
      <c r="B252" s="11"/>
      <c r="C252" s="11"/>
      <c r="D252" s="11"/>
    </row>
    <row r="253" spans="2:4" x14ac:dyDescent="0.25">
      <c r="B253" s="11"/>
      <c r="C253" s="11"/>
      <c r="D253" s="11"/>
    </row>
    <row r="254" spans="2:4" x14ac:dyDescent="0.25">
      <c r="B254" s="11"/>
      <c r="C254" s="11"/>
      <c r="D254" s="11"/>
    </row>
    <row r="255" spans="2:4" x14ac:dyDescent="0.25">
      <c r="B255" s="11"/>
      <c r="C255" s="11"/>
      <c r="D255" s="11"/>
    </row>
    <row r="256" spans="2:4" x14ac:dyDescent="0.25">
      <c r="B256" s="11"/>
      <c r="C256" s="11"/>
      <c r="D256" s="11"/>
    </row>
    <row r="257" spans="2:4" x14ac:dyDescent="0.25">
      <c r="B257" s="11"/>
      <c r="C257" s="11"/>
      <c r="D257" s="11"/>
    </row>
    <row r="258" spans="2:4" x14ac:dyDescent="0.25">
      <c r="B258" s="11"/>
      <c r="C258" s="11"/>
      <c r="D258" s="11"/>
    </row>
    <row r="259" spans="2:4" x14ac:dyDescent="0.25">
      <c r="B259" s="11"/>
      <c r="C259" s="11"/>
      <c r="D259" s="11"/>
    </row>
    <row r="260" spans="2:4" x14ac:dyDescent="0.25">
      <c r="B260" s="11"/>
      <c r="C260" s="11"/>
      <c r="D260" s="11"/>
    </row>
    <row r="261" spans="2:4" x14ac:dyDescent="0.25">
      <c r="B261" s="11"/>
      <c r="C261" s="11"/>
      <c r="D261" s="11"/>
    </row>
    <row r="262" spans="2:4" x14ac:dyDescent="0.25">
      <c r="B262" s="11"/>
      <c r="C262" s="11"/>
      <c r="D262" s="11"/>
    </row>
    <row r="263" spans="2:4" x14ac:dyDescent="0.25">
      <c r="B263" s="11"/>
      <c r="C263" s="11"/>
      <c r="D263" s="11"/>
    </row>
    <row r="264" spans="2:4" x14ac:dyDescent="0.25">
      <c r="B264" s="11"/>
      <c r="C264" s="11"/>
      <c r="D264" s="11"/>
    </row>
    <row r="265" spans="2:4" x14ac:dyDescent="0.25">
      <c r="B265" s="11"/>
      <c r="C265" s="11"/>
      <c r="D265" s="11"/>
    </row>
    <row r="266" spans="2:4" x14ac:dyDescent="0.25">
      <c r="B266" s="11"/>
      <c r="C266" s="11"/>
      <c r="D266" s="11"/>
    </row>
    <row r="267" spans="2:4" x14ac:dyDescent="0.25">
      <c r="B267" s="11"/>
      <c r="C267" s="11"/>
      <c r="D267" s="11"/>
    </row>
    <row r="268" spans="2:4" x14ac:dyDescent="0.25">
      <c r="B268" s="11"/>
      <c r="C268" s="11"/>
      <c r="D268" s="11"/>
    </row>
    <row r="269" spans="2:4" x14ac:dyDescent="0.25">
      <c r="B269" s="11"/>
      <c r="C269" s="11"/>
      <c r="D269" s="11"/>
    </row>
    <row r="270" spans="2:4" x14ac:dyDescent="0.25">
      <c r="B270" s="11"/>
      <c r="C270" s="11"/>
      <c r="D270" s="11"/>
    </row>
    <row r="271" spans="2:4" x14ac:dyDescent="0.25">
      <c r="B271" s="11"/>
      <c r="C271" s="11"/>
      <c r="D271" s="11"/>
    </row>
    <row r="272" spans="2:4" x14ac:dyDescent="0.25">
      <c r="B272" s="11"/>
      <c r="C272" s="11"/>
      <c r="D272" s="11"/>
    </row>
    <row r="273" spans="2:4" x14ac:dyDescent="0.25">
      <c r="B273" s="11"/>
      <c r="C273" s="11"/>
      <c r="D273" s="11"/>
    </row>
    <row r="274" spans="2:4" x14ac:dyDescent="0.25">
      <c r="B274" s="11"/>
      <c r="C274" s="11"/>
      <c r="D274" s="11"/>
    </row>
    <row r="275" spans="2:4" x14ac:dyDescent="0.25">
      <c r="B275" s="11"/>
      <c r="C275" s="11"/>
      <c r="D275" s="11"/>
    </row>
    <row r="276" spans="2:4" x14ac:dyDescent="0.25">
      <c r="B276" s="11"/>
      <c r="C276" s="11"/>
      <c r="D276" s="11"/>
    </row>
    <row r="277" spans="2:4" x14ac:dyDescent="0.25">
      <c r="B277" s="11"/>
      <c r="C277" s="11"/>
      <c r="D277" s="11"/>
    </row>
    <row r="278" spans="2:4" x14ac:dyDescent="0.25">
      <c r="B278" s="11"/>
      <c r="C278" s="11"/>
      <c r="D278" s="11"/>
    </row>
    <row r="279" spans="2:4" x14ac:dyDescent="0.25">
      <c r="B279" s="11"/>
      <c r="C279" s="11"/>
      <c r="D279" s="11"/>
    </row>
    <row r="280" spans="2:4" x14ac:dyDescent="0.25">
      <c r="B280" s="11"/>
      <c r="C280" s="11"/>
      <c r="D280" s="11"/>
    </row>
    <row r="281" spans="2:4" x14ac:dyDescent="0.25">
      <c r="B281" s="11"/>
      <c r="C281" s="11"/>
      <c r="D281" s="11"/>
    </row>
    <row r="282" spans="2:4" x14ac:dyDescent="0.25">
      <c r="B282" s="11"/>
      <c r="C282" s="11"/>
      <c r="D282" s="11"/>
    </row>
    <row r="283" spans="2:4" x14ac:dyDescent="0.25">
      <c r="B283" s="11"/>
      <c r="C283" s="11"/>
      <c r="D283" s="11"/>
    </row>
    <row r="284" spans="2:4" x14ac:dyDescent="0.25">
      <c r="B284" s="11"/>
      <c r="C284" s="11"/>
      <c r="D284" s="11"/>
    </row>
    <row r="285" spans="2:4" x14ac:dyDescent="0.25">
      <c r="B285" s="11"/>
      <c r="C285" s="11"/>
      <c r="D285" s="11"/>
    </row>
    <row r="286" spans="2:4" x14ac:dyDescent="0.25">
      <c r="B286" s="11"/>
      <c r="C286" s="11"/>
      <c r="D286" s="11"/>
    </row>
    <row r="287" spans="2:4" x14ac:dyDescent="0.25">
      <c r="B287" s="11"/>
      <c r="C287" s="11"/>
      <c r="D287" s="11"/>
    </row>
    <row r="288" spans="2:4" x14ac:dyDescent="0.25">
      <c r="B288" s="11"/>
      <c r="C288" s="11"/>
      <c r="D288" s="11"/>
    </row>
    <row r="289" spans="2:4" x14ac:dyDescent="0.25">
      <c r="B289" s="11"/>
      <c r="C289" s="11"/>
      <c r="D289" s="11"/>
    </row>
    <row r="290" spans="2:4" x14ac:dyDescent="0.25">
      <c r="B290" s="11"/>
      <c r="C290" s="11"/>
      <c r="D290" s="11"/>
    </row>
    <row r="291" spans="2:4" x14ac:dyDescent="0.25">
      <c r="B291" s="11"/>
      <c r="C291" s="11"/>
      <c r="D291" s="11"/>
    </row>
    <row r="292" spans="2:4" x14ac:dyDescent="0.25">
      <c r="B292" s="11"/>
      <c r="C292" s="11"/>
      <c r="D292" s="11"/>
    </row>
    <row r="293" spans="2:4" x14ac:dyDescent="0.25">
      <c r="B293" s="11"/>
      <c r="C293" s="11"/>
      <c r="D293" s="11"/>
    </row>
    <row r="294" spans="2:4" x14ac:dyDescent="0.25">
      <c r="B294" s="11"/>
      <c r="C294" s="11"/>
      <c r="D294" s="11"/>
    </row>
    <row r="295" spans="2:4" x14ac:dyDescent="0.25">
      <c r="B295" s="11"/>
      <c r="C295" s="11"/>
      <c r="D295" s="11"/>
    </row>
    <row r="296" spans="2:4" x14ac:dyDescent="0.25">
      <c r="B296" s="11"/>
      <c r="C296" s="11"/>
      <c r="D296" s="11"/>
    </row>
    <row r="297" spans="2:4" x14ac:dyDescent="0.25">
      <c r="B297" s="11"/>
      <c r="C297" s="11"/>
      <c r="D297" s="11"/>
    </row>
    <row r="298" spans="2:4" x14ac:dyDescent="0.25">
      <c r="B298" s="11"/>
      <c r="C298" s="11"/>
      <c r="D298" s="11"/>
    </row>
    <row r="299" spans="2:4" x14ac:dyDescent="0.25">
      <c r="B299" s="11"/>
      <c r="C299" s="11"/>
      <c r="D299" s="11"/>
    </row>
    <row r="300" spans="2:4" x14ac:dyDescent="0.25">
      <c r="B300" s="11"/>
      <c r="C300" s="11"/>
      <c r="D300" s="11"/>
    </row>
    <row r="301" spans="2:4" x14ac:dyDescent="0.25">
      <c r="B301" s="11"/>
      <c r="C301" s="11"/>
      <c r="D301" s="11"/>
    </row>
    <row r="302" spans="2:4" x14ac:dyDescent="0.25">
      <c r="B302" s="11"/>
      <c r="C302" s="11"/>
      <c r="D302" s="11"/>
    </row>
    <row r="303" spans="2:4" x14ac:dyDescent="0.25">
      <c r="B303" s="11"/>
      <c r="C303" s="11"/>
      <c r="D303" s="11"/>
    </row>
    <row r="304" spans="2:4" x14ac:dyDescent="0.25">
      <c r="B304" s="11"/>
      <c r="C304" s="11"/>
      <c r="D304" s="11"/>
    </row>
    <row r="305" spans="2:4" x14ac:dyDescent="0.25">
      <c r="B305" s="11"/>
      <c r="C305" s="11"/>
      <c r="D305" s="11"/>
    </row>
    <row r="306" spans="2:4" x14ac:dyDescent="0.25">
      <c r="B306" s="11"/>
      <c r="C306" s="11"/>
      <c r="D306" s="11"/>
    </row>
    <row r="307" spans="2:4" x14ac:dyDescent="0.25">
      <c r="B307" s="11"/>
      <c r="C307" s="11"/>
      <c r="D307" s="11"/>
    </row>
    <row r="308" spans="2:4" x14ac:dyDescent="0.25">
      <c r="B308" s="11"/>
      <c r="C308" s="11"/>
      <c r="D308" s="11"/>
    </row>
    <row r="309" spans="2:4" x14ac:dyDescent="0.25">
      <c r="B309" s="11"/>
      <c r="C309" s="11"/>
      <c r="D309" s="11"/>
    </row>
    <row r="310" spans="2:4" x14ac:dyDescent="0.25">
      <c r="B310" s="11"/>
      <c r="C310" s="11"/>
      <c r="D310" s="11"/>
    </row>
    <row r="311" spans="2:4" x14ac:dyDescent="0.25">
      <c r="B311" s="11"/>
      <c r="C311" s="11"/>
      <c r="D311" s="11"/>
    </row>
    <row r="312" spans="2:4" x14ac:dyDescent="0.25">
      <c r="B312" s="11"/>
      <c r="C312" s="11"/>
      <c r="D312" s="11"/>
    </row>
    <row r="313" spans="2:4" x14ac:dyDescent="0.25">
      <c r="B313" s="11"/>
      <c r="C313" s="11"/>
      <c r="D313" s="11"/>
    </row>
    <row r="314" spans="2:4" x14ac:dyDescent="0.25">
      <c r="B314" s="11"/>
      <c r="C314" s="11"/>
      <c r="D314" s="11"/>
    </row>
    <row r="315" spans="2:4" x14ac:dyDescent="0.25">
      <c r="B315" s="11"/>
      <c r="C315" s="11"/>
      <c r="D315" s="11"/>
    </row>
    <row r="316" spans="2:4" x14ac:dyDescent="0.25">
      <c r="B316" s="11"/>
      <c r="C316" s="11"/>
      <c r="D316" s="11"/>
    </row>
    <row r="317" spans="2:4" x14ac:dyDescent="0.25">
      <c r="B317" s="11"/>
      <c r="C317" s="11"/>
      <c r="D317" s="11"/>
    </row>
    <row r="318" spans="2:4" x14ac:dyDescent="0.25">
      <c r="B318" s="11"/>
      <c r="C318" s="11"/>
      <c r="D318" s="11"/>
    </row>
    <row r="319" spans="2:4" x14ac:dyDescent="0.25">
      <c r="B319" s="11"/>
      <c r="C319" s="11"/>
      <c r="D319" s="11"/>
    </row>
    <row r="320" spans="2:4" x14ac:dyDescent="0.25">
      <c r="B320" s="11"/>
      <c r="C320" s="11"/>
      <c r="D320" s="11"/>
    </row>
    <row r="321" spans="2:4" x14ac:dyDescent="0.25">
      <c r="B321" s="11"/>
      <c r="C321" s="11"/>
      <c r="D321" s="11"/>
    </row>
    <row r="322" spans="2:4" x14ac:dyDescent="0.25">
      <c r="B322" s="11"/>
      <c r="C322" s="11"/>
      <c r="D322" s="11"/>
    </row>
    <row r="323" spans="2:4" x14ac:dyDescent="0.25">
      <c r="B323" s="11"/>
      <c r="C323" s="11"/>
      <c r="D323" s="11"/>
    </row>
    <row r="324" spans="2:4" x14ac:dyDescent="0.25">
      <c r="B324" s="11"/>
      <c r="C324" s="11"/>
      <c r="D324" s="11"/>
    </row>
    <row r="325" spans="2:4" x14ac:dyDescent="0.25">
      <c r="B325" s="11"/>
      <c r="C325" s="11"/>
      <c r="D325" s="11"/>
    </row>
    <row r="326" spans="2:4" x14ac:dyDescent="0.25">
      <c r="B326" s="11"/>
      <c r="C326" s="11"/>
      <c r="D326" s="11"/>
    </row>
    <row r="327" spans="2:4" x14ac:dyDescent="0.25">
      <c r="B327" s="11"/>
      <c r="C327" s="11"/>
      <c r="D327" s="11"/>
    </row>
    <row r="328" spans="2:4" x14ac:dyDescent="0.25">
      <c r="B328" s="11"/>
      <c r="C328" s="11"/>
      <c r="D328" s="11"/>
    </row>
    <row r="329" spans="2:4" x14ac:dyDescent="0.25">
      <c r="B329" s="11"/>
      <c r="C329" s="11"/>
      <c r="D329" s="11"/>
    </row>
    <row r="330" spans="2:4" x14ac:dyDescent="0.25">
      <c r="B330" s="11"/>
      <c r="C330" s="11"/>
      <c r="D330" s="11"/>
    </row>
    <row r="331" spans="2:4" x14ac:dyDescent="0.25">
      <c r="B331" s="11"/>
      <c r="C331" s="11"/>
      <c r="D331" s="11"/>
    </row>
    <row r="332" spans="2:4" x14ac:dyDescent="0.25">
      <c r="B332" s="11"/>
      <c r="C332" s="11"/>
      <c r="D332" s="11"/>
    </row>
    <row r="333" spans="2:4" x14ac:dyDescent="0.25">
      <c r="B333" s="11"/>
      <c r="C333" s="11"/>
      <c r="D333" s="11"/>
    </row>
    <row r="334" spans="2:4" x14ac:dyDescent="0.25">
      <c r="B334" s="11"/>
      <c r="C334" s="11"/>
      <c r="D334" s="11"/>
    </row>
    <row r="335" spans="2:4" x14ac:dyDescent="0.25">
      <c r="B335" s="11"/>
      <c r="C335" s="11"/>
      <c r="D335" s="11"/>
    </row>
    <row r="336" spans="2:4" x14ac:dyDescent="0.25">
      <c r="B336" s="11"/>
      <c r="C336" s="11"/>
      <c r="D336" s="11"/>
    </row>
    <row r="337" spans="2:4" x14ac:dyDescent="0.25">
      <c r="B337" s="11"/>
      <c r="C337" s="11"/>
      <c r="D337" s="11"/>
    </row>
    <row r="338" spans="2:4" x14ac:dyDescent="0.25">
      <c r="B338" s="11"/>
      <c r="C338" s="11"/>
      <c r="D338" s="11"/>
    </row>
    <row r="339" spans="2:4" x14ac:dyDescent="0.25">
      <c r="B339" s="11"/>
      <c r="C339" s="11"/>
      <c r="D339" s="11"/>
    </row>
    <row r="340" spans="2:4" x14ac:dyDescent="0.25">
      <c r="B340" s="11"/>
      <c r="C340" s="11"/>
      <c r="D340" s="11"/>
    </row>
    <row r="341" spans="2:4" x14ac:dyDescent="0.25">
      <c r="B341" s="11"/>
      <c r="C341" s="11"/>
      <c r="D341" s="11"/>
    </row>
    <row r="342" spans="2:4" x14ac:dyDescent="0.25">
      <c r="B342" s="11"/>
      <c r="C342" s="11"/>
      <c r="D342" s="11"/>
    </row>
    <row r="343" spans="2:4" x14ac:dyDescent="0.25">
      <c r="B343" s="11"/>
      <c r="C343" s="11"/>
      <c r="D343" s="11"/>
    </row>
    <row r="344" spans="2:4" x14ac:dyDescent="0.25">
      <c r="B344" s="11"/>
      <c r="C344" s="11"/>
      <c r="D344" s="11"/>
    </row>
    <row r="345" spans="2:4" x14ac:dyDescent="0.25">
      <c r="B345" s="11"/>
      <c r="C345" s="11"/>
      <c r="D345" s="11"/>
    </row>
    <row r="346" spans="2:4" x14ac:dyDescent="0.25">
      <c r="B346" s="11"/>
      <c r="C346" s="11"/>
      <c r="D346" s="11"/>
    </row>
    <row r="347" spans="2:4" x14ac:dyDescent="0.25">
      <c r="B347" s="11"/>
      <c r="C347" s="11"/>
      <c r="D347" s="11"/>
    </row>
    <row r="348" spans="2:4" x14ac:dyDescent="0.25">
      <c r="B348" s="11"/>
      <c r="C348" s="11"/>
      <c r="D348" s="11"/>
    </row>
    <row r="349" spans="2:4" x14ac:dyDescent="0.25">
      <c r="B349" s="11"/>
      <c r="C349" s="11"/>
      <c r="D349" s="11"/>
    </row>
    <row r="350" spans="2:4" x14ac:dyDescent="0.25">
      <c r="B350" s="11"/>
      <c r="C350" s="11"/>
      <c r="D350" s="11"/>
    </row>
    <row r="351" spans="2:4" x14ac:dyDescent="0.25">
      <c r="B351" s="11"/>
      <c r="C351" s="11"/>
      <c r="D351" s="11"/>
    </row>
    <row r="352" spans="2:4" x14ac:dyDescent="0.25">
      <c r="B352" s="11"/>
      <c r="C352" s="11"/>
      <c r="D352" s="11"/>
    </row>
    <row r="353" spans="2:4" x14ac:dyDescent="0.25">
      <c r="B353" s="11"/>
      <c r="C353" s="11"/>
      <c r="D353" s="11"/>
    </row>
    <row r="354" spans="2:4" x14ac:dyDescent="0.25">
      <c r="B354" s="11"/>
      <c r="C354" s="11"/>
      <c r="D354" s="11"/>
    </row>
    <row r="355" spans="2:4" x14ac:dyDescent="0.25">
      <c r="B355" s="11"/>
      <c r="C355" s="11"/>
      <c r="D355" s="11"/>
    </row>
    <row r="356" spans="2:4" x14ac:dyDescent="0.25">
      <c r="B356" s="11"/>
      <c r="C356" s="11"/>
      <c r="D356" s="11"/>
    </row>
    <row r="357" spans="2:4" x14ac:dyDescent="0.25">
      <c r="B357" s="11"/>
      <c r="C357" s="11"/>
      <c r="D357" s="11"/>
    </row>
    <row r="358" spans="2:4" x14ac:dyDescent="0.25">
      <c r="B358" s="11"/>
      <c r="C358" s="11"/>
      <c r="D358" s="11"/>
    </row>
    <row r="359" spans="2:4" x14ac:dyDescent="0.25">
      <c r="B359" s="11"/>
      <c r="C359" s="11"/>
      <c r="D359" s="11"/>
    </row>
    <row r="360" spans="2:4" x14ac:dyDescent="0.25">
      <c r="B360" s="11"/>
      <c r="C360" s="11"/>
      <c r="D360" s="11"/>
    </row>
    <row r="361" spans="2:4" x14ac:dyDescent="0.25">
      <c r="B361" s="11"/>
      <c r="C361" s="11"/>
      <c r="D361" s="11"/>
    </row>
    <row r="362" spans="2:4" x14ac:dyDescent="0.25">
      <c r="B362" s="11"/>
      <c r="C362" s="11"/>
      <c r="D362" s="11"/>
    </row>
    <row r="363" spans="2:4" x14ac:dyDescent="0.25">
      <c r="B363" s="11"/>
      <c r="C363" s="11"/>
      <c r="D363" s="11"/>
    </row>
    <row r="364" spans="2:4" x14ac:dyDescent="0.25">
      <c r="B364" s="11"/>
      <c r="C364" s="11"/>
      <c r="D364" s="11"/>
    </row>
    <row r="365" spans="2:4" x14ac:dyDescent="0.25">
      <c r="B365" s="11"/>
      <c r="C365" s="11"/>
      <c r="D365" s="11"/>
    </row>
    <row r="366" spans="2:4" x14ac:dyDescent="0.25">
      <c r="B366" s="11"/>
      <c r="C366" s="11"/>
      <c r="D366" s="11"/>
    </row>
    <row r="367" spans="2:4" x14ac:dyDescent="0.25">
      <c r="B367" s="11"/>
      <c r="C367" s="11"/>
      <c r="D367" s="11"/>
    </row>
    <row r="368" spans="2:4" x14ac:dyDescent="0.25">
      <c r="B368" s="11"/>
      <c r="C368" s="11"/>
      <c r="D368" s="11"/>
    </row>
    <row r="369" spans="2:4" x14ac:dyDescent="0.25">
      <c r="B369" s="11"/>
      <c r="C369" s="11"/>
      <c r="D369" s="11"/>
    </row>
    <row r="370" spans="2:4" x14ac:dyDescent="0.25">
      <c r="B370" s="11"/>
      <c r="C370" s="11"/>
      <c r="D370" s="11"/>
    </row>
    <row r="371" spans="2:4" x14ac:dyDescent="0.25">
      <c r="B371" s="11"/>
      <c r="C371" s="11"/>
      <c r="D371" s="11"/>
    </row>
    <row r="372" spans="2:4" x14ac:dyDescent="0.25">
      <c r="B372" s="11"/>
      <c r="C372" s="11"/>
      <c r="D372" s="11"/>
    </row>
    <row r="373" spans="2:4" x14ac:dyDescent="0.25">
      <c r="B373" s="11"/>
      <c r="C373" s="11"/>
      <c r="D373" s="11"/>
    </row>
    <row r="374" spans="2:4" x14ac:dyDescent="0.25">
      <c r="B374" s="11"/>
      <c r="C374" s="11"/>
      <c r="D374" s="11"/>
    </row>
    <row r="375" spans="2:4" x14ac:dyDescent="0.25">
      <c r="B375" s="11"/>
      <c r="C375" s="11"/>
      <c r="D375" s="11"/>
    </row>
    <row r="376" spans="2:4" x14ac:dyDescent="0.25">
      <c r="B376" s="11"/>
      <c r="C376" s="11"/>
      <c r="D376" s="11"/>
    </row>
    <row r="377" spans="2:4" x14ac:dyDescent="0.25">
      <c r="B377" s="11"/>
      <c r="C377" s="11"/>
      <c r="D377" s="11"/>
    </row>
    <row r="378" spans="2:4" x14ac:dyDescent="0.25">
      <c r="B378" s="11"/>
      <c r="C378" s="11"/>
      <c r="D378" s="11"/>
    </row>
    <row r="379" spans="2:4" x14ac:dyDescent="0.25">
      <c r="B379" s="11"/>
      <c r="C379" s="11"/>
      <c r="D379" s="11"/>
    </row>
    <row r="380" spans="2:4" x14ac:dyDescent="0.25">
      <c r="B380" s="11"/>
      <c r="C380" s="11"/>
      <c r="D380" s="11"/>
    </row>
    <row r="381" spans="2:4" x14ac:dyDescent="0.25">
      <c r="B381" s="11"/>
      <c r="C381" s="11"/>
      <c r="D381" s="11"/>
    </row>
    <row r="382" spans="2:4" x14ac:dyDescent="0.25">
      <c r="B382" s="11"/>
      <c r="C382" s="11"/>
      <c r="D382" s="11"/>
    </row>
    <row r="383" spans="2:4" x14ac:dyDescent="0.25">
      <c r="B383" s="11"/>
      <c r="C383" s="11"/>
      <c r="D383" s="11"/>
    </row>
    <row r="384" spans="2:4" x14ac:dyDescent="0.25">
      <c r="B384" s="11"/>
      <c r="C384" s="11"/>
      <c r="D384" s="11"/>
    </row>
    <row r="385" spans="2:4" x14ac:dyDescent="0.25">
      <c r="B385" s="11"/>
      <c r="C385" s="11"/>
      <c r="D385" s="11"/>
    </row>
    <row r="386" spans="2:4" x14ac:dyDescent="0.25">
      <c r="B386" s="11"/>
      <c r="C386" s="11"/>
      <c r="D386" s="11"/>
    </row>
    <row r="387" spans="2:4" x14ac:dyDescent="0.25">
      <c r="B387" s="11"/>
      <c r="C387" s="11"/>
      <c r="D387" s="11"/>
    </row>
    <row r="388" spans="2:4" x14ac:dyDescent="0.25">
      <c r="B388" s="11"/>
      <c r="C388" s="11"/>
      <c r="D388" s="11"/>
    </row>
    <row r="389" spans="2:4" x14ac:dyDescent="0.25">
      <c r="B389" s="11"/>
      <c r="C389" s="11"/>
      <c r="D389" s="11"/>
    </row>
    <row r="390" spans="2:4" x14ac:dyDescent="0.25">
      <c r="B390" s="11"/>
      <c r="C390" s="11"/>
      <c r="D390" s="11"/>
    </row>
    <row r="391" spans="2:4" x14ac:dyDescent="0.25">
      <c r="B391" s="11"/>
      <c r="C391" s="11"/>
      <c r="D391" s="11"/>
    </row>
    <row r="392" spans="2:4" x14ac:dyDescent="0.25">
      <c r="B392" s="11"/>
      <c r="C392" s="11"/>
      <c r="D392" s="11"/>
    </row>
    <row r="393" spans="2:4" x14ac:dyDescent="0.25">
      <c r="B393" s="11"/>
      <c r="C393" s="11"/>
      <c r="D393" s="11"/>
    </row>
    <row r="394" spans="2:4" x14ac:dyDescent="0.25">
      <c r="B394" s="11"/>
      <c r="C394" s="11"/>
      <c r="D394" s="11"/>
    </row>
    <row r="395" spans="2:4" x14ac:dyDescent="0.25">
      <c r="B395" s="11"/>
      <c r="C395" s="11"/>
      <c r="D395" s="11"/>
    </row>
    <row r="396" spans="2:4" x14ac:dyDescent="0.25">
      <c r="B396" s="11"/>
      <c r="C396" s="11"/>
      <c r="D396" s="11"/>
    </row>
    <row r="397" spans="2:4" x14ac:dyDescent="0.25">
      <c r="B397" s="11"/>
      <c r="C397" s="11"/>
      <c r="D397" s="11"/>
    </row>
    <row r="398" spans="2:4" x14ac:dyDescent="0.25">
      <c r="B398" s="11"/>
      <c r="C398" s="11"/>
      <c r="D398" s="11"/>
    </row>
    <row r="399" spans="2:4" x14ac:dyDescent="0.25">
      <c r="B399" s="11"/>
      <c r="C399" s="11"/>
      <c r="D399" s="11"/>
    </row>
    <row r="400" spans="2:4" x14ac:dyDescent="0.25">
      <c r="B400" s="11"/>
      <c r="C400" s="11"/>
      <c r="D400" s="11"/>
    </row>
    <row r="401" spans="2:4" x14ac:dyDescent="0.25">
      <c r="B401" s="11"/>
      <c r="C401" s="11"/>
      <c r="D401" s="11"/>
    </row>
    <row r="402" spans="2:4" x14ac:dyDescent="0.25">
      <c r="B402" s="11"/>
      <c r="C402" s="11"/>
      <c r="D402" s="11"/>
    </row>
    <row r="403" spans="2:4" x14ac:dyDescent="0.25">
      <c r="B403" s="11"/>
      <c r="C403" s="11"/>
      <c r="D403" s="11"/>
    </row>
    <row r="404" spans="2:4" x14ac:dyDescent="0.25">
      <c r="B404" s="11"/>
      <c r="C404" s="11"/>
      <c r="D404" s="11"/>
    </row>
    <row r="405" spans="2:4" x14ac:dyDescent="0.25">
      <c r="B405" s="11"/>
      <c r="C405" s="11"/>
      <c r="D405" s="11"/>
    </row>
    <row r="406" spans="2:4" x14ac:dyDescent="0.25">
      <c r="B406" s="11"/>
      <c r="C406" s="11"/>
      <c r="D406" s="11"/>
    </row>
    <row r="407" spans="2:4" x14ac:dyDescent="0.25">
      <c r="B407" s="11"/>
      <c r="C407" s="11"/>
      <c r="D407" s="11"/>
    </row>
    <row r="408" spans="2:4" x14ac:dyDescent="0.25">
      <c r="B408" s="11"/>
      <c r="C408" s="11"/>
      <c r="D408" s="11"/>
    </row>
    <row r="409" spans="2:4" x14ac:dyDescent="0.25">
      <c r="B409" s="11"/>
      <c r="C409" s="11"/>
      <c r="D409" s="11"/>
    </row>
    <row r="410" spans="2:4" x14ac:dyDescent="0.25">
      <c r="B410" s="11"/>
      <c r="C410" s="11"/>
      <c r="D410" s="11"/>
    </row>
    <row r="411" spans="2:4" x14ac:dyDescent="0.25">
      <c r="B411" s="11"/>
      <c r="C411" s="11"/>
      <c r="D411" s="11"/>
    </row>
    <row r="412" spans="2:4" x14ac:dyDescent="0.25">
      <c r="B412" s="11"/>
      <c r="C412" s="11"/>
      <c r="D412" s="11"/>
    </row>
    <row r="413" spans="2:4" x14ac:dyDescent="0.25">
      <c r="B413" s="11"/>
      <c r="C413" s="11"/>
      <c r="D413" s="11"/>
    </row>
    <row r="414" spans="2:4" x14ac:dyDescent="0.25">
      <c r="B414" s="11"/>
      <c r="C414" s="11"/>
      <c r="D414" s="11"/>
    </row>
    <row r="415" spans="2:4" x14ac:dyDescent="0.25">
      <c r="B415" s="11"/>
      <c r="C415" s="11"/>
      <c r="D415" s="11"/>
    </row>
    <row r="416" spans="2:4" x14ac:dyDescent="0.25">
      <c r="B416" s="11"/>
      <c r="C416" s="11"/>
      <c r="D416" s="11"/>
    </row>
    <row r="417" spans="2:4" x14ac:dyDescent="0.25">
      <c r="B417" s="11"/>
      <c r="C417" s="11"/>
      <c r="D417" s="11"/>
    </row>
    <row r="418" spans="2:4" x14ac:dyDescent="0.25">
      <c r="B418" s="11"/>
      <c r="C418" s="11"/>
      <c r="D418" s="11"/>
    </row>
    <row r="419" spans="2:4" x14ac:dyDescent="0.25">
      <c r="B419" s="11"/>
      <c r="C419" s="11"/>
      <c r="D419" s="11"/>
    </row>
    <row r="420" spans="2:4" x14ac:dyDescent="0.25">
      <c r="B420" s="11"/>
      <c r="C420" s="11"/>
      <c r="D420" s="11"/>
    </row>
    <row r="421" spans="2:4" x14ac:dyDescent="0.25">
      <c r="B421" s="11"/>
      <c r="C421" s="11"/>
      <c r="D421" s="11"/>
    </row>
    <row r="422" spans="2:4" x14ac:dyDescent="0.25">
      <c r="B422" s="11"/>
      <c r="C422" s="11"/>
      <c r="D422" s="11"/>
    </row>
    <row r="423" spans="2:4" x14ac:dyDescent="0.25">
      <c r="B423" s="11"/>
      <c r="C423" s="11"/>
      <c r="D423" s="11"/>
    </row>
    <row r="424" spans="2:4" x14ac:dyDescent="0.25">
      <c r="B424" s="11"/>
      <c r="C424" s="11"/>
      <c r="D424" s="11"/>
    </row>
    <row r="425" spans="2:4" x14ac:dyDescent="0.25">
      <c r="B425" s="11"/>
      <c r="C425" s="11"/>
      <c r="D425" s="11"/>
    </row>
    <row r="426" spans="2:4" x14ac:dyDescent="0.25">
      <c r="B426" s="11"/>
      <c r="C426" s="11"/>
      <c r="D426" s="11"/>
    </row>
    <row r="427" spans="2:4" x14ac:dyDescent="0.25">
      <c r="B427" s="11"/>
      <c r="C427" s="11"/>
      <c r="D427" s="11"/>
    </row>
    <row r="428" spans="2:4" x14ac:dyDescent="0.25">
      <c r="B428" s="11"/>
      <c r="C428" s="11"/>
      <c r="D428" s="11"/>
    </row>
    <row r="429" spans="2:4" x14ac:dyDescent="0.25">
      <c r="B429" s="11"/>
      <c r="C429" s="11"/>
      <c r="D429" s="11"/>
    </row>
    <row r="430" spans="2:4" x14ac:dyDescent="0.25">
      <c r="B430" s="11"/>
      <c r="C430" s="11"/>
      <c r="D430" s="11"/>
    </row>
    <row r="431" spans="2:4" x14ac:dyDescent="0.25">
      <c r="B431" s="11"/>
      <c r="C431" s="11"/>
      <c r="D431" s="11"/>
    </row>
    <row r="432" spans="2:4" x14ac:dyDescent="0.25">
      <c r="B432" s="11"/>
      <c r="C432" s="11"/>
      <c r="D432" s="11"/>
    </row>
    <row r="433" spans="2:4" x14ac:dyDescent="0.25">
      <c r="B433" s="11"/>
      <c r="C433" s="11"/>
      <c r="D433" s="11"/>
    </row>
    <row r="434" spans="2:4" x14ac:dyDescent="0.25">
      <c r="B434" s="11"/>
      <c r="C434" s="11"/>
      <c r="D434" s="11"/>
    </row>
    <row r="435" spans="2:4" x14ac:dyDescent="0.25">
      <c r="B435" s="11"/>
      <c r="C435" s="11"/>
      <c r="D435" s="11"/>
    </row>
    <row r="436" spans="2:4" x14ac:dyDescent="0.25">
      <c r="B436" s="11"/>
      <c r="C436" s="11"/>
      <c r="D436" s="11"/>
    </row>
    <row r="437" spans="2:4" x14ac:dyDescent="0.25">
      <c r="B437" s="11"/>
      <c r="C437" s="11"/>
      <c r="D437" s="11"/>
    </row>
    <row r="438" spans="2:4" x14ac:dyDescent="0.25">
      <c r="B438" s="11"/>
      <c r="C438" s="11"/>
      <c r="D438" s="11"/>
    </row>
    <row r="439" spans="2:4" x14ac:dyDescent="0.25">
      <c r="B439" s="11"/>
      <c r="C439" s="11"/>
      <c r="D439" s="11"/>
    </row>
    <row r="440" spans="2:4" x14ac:dyDescent="0.25">
      <c r="B440" s="11"/>
      <c r="C440" s="11"/>
      <c r="D440" s="11"/>
    </row>
    <row r="441" spans="2:4" x14ac:dyDescent="0.25">
      <c r="B441" s="11"/>
      <c r="C441" s="11"/>
      <c r="D441" s="11"/>
    </row>
    <row r="442" spans="2:4" x14ac:dyDescent="0.25">
      <c r="B442" s="11"/>
      <c r="C442" s="11"/>
      <c r="D442" s="11"/>
    </row>
    <row r="443" spans="2:4" x14ac:dyDescent="0.25">
      <c r="B443" s="11"/>
      <c r="C443" s="11"/>
      <c r="D443" s="11"/>
    </row>
    <row r="444" spans="2:4" x14ac:dyDescent="0.25">
      <c r="B444" s="11"/>
      <c r="C444" s="11"/>
      <c r="D444" s="11"/>
    </row>
    <row r="445" spans="2:4" x14ac:dyDescent="0.25">
      <c r="B445" s="11"/>
      <c r="C445" s="11"/>
      <c r="D445" s="11"/>
    </row>
    <row r="446" spans="2:4" x14ac:dyDescent="0.25">
      <c r="B446" s="11"/>
      <c r="C446" s="11"/>
      <c r="D446" s="11"/>
    </row>
    <row r="447" spans="2:4" x14ac:dyDescent="0.25">
      <c r="B447" s="11"/>
      <c r="C447" s="11"/>
      <c r="D447" s="11"/>
    </row>
    <row r="448" spans="2:4" x14ac:dyDescent="0.25">
      <c r="B448" s="11"/>
      <c r="C448" s="11"/>
      <c r="D448" s="11"/>
    </row>
    <row r="449" spans="2:4" x14ac:dyDescent="0.25">
      <c r="B449" s="11"/>
      <c r="C449" s="11"/>
      <c r="D449" s="11"/>
    </row>
    <row r="450" spans="2:4" x14ac:dyDescent="0.25">
      <c r="B450" s="11"/>
      <c r="C450" s="11"/>
      <c r="D450" s="11"/>
    </row>
    <row r="451" spans="2:4" x14ac:dyDescent="0.25">
      <c r="B451" s="11"/>
      <c r="C451" s="11"/>
      <c r="D451" s="11"/>
    </row>
    <row r="452" spans="2:4" x14ac:dyDescent="0.25">
      <c r="B452" s="11"/>
      <c r="C452" s="11"/>
      <c r="D452" s="11"/>
    </row>
    <row r="453" spans="2:4" x14ac:dyDescent="0.25">
      <c r="B453" s="11"/>
      <c r="C453" s="11"/>
      <c r="D453" s="11"/>
    </row>
    <row r="454" spans="2:4" x14ac:dyDescent="0.25">
      <c r="B454" s="11"/>
      <c r="C454" s="11"/>
      <c r="D454" s="11"/>
    </row>
    <row r="455" spans="2:4" x14ac:dyDescent="0.25">
      <c r="B455" s="11"/>
      <c r="C455" s="11"/>
      <c r="D455" s="11"/>
    </row>
    <row r="456" spans="2:4" x14ac:dyDescent="0.25">
      <c r="B456" s="11"/>
      <c r="C456" s="11"/>
      <c r="D456" s="11"/>
    </row>
    <row r="457" spans="2:4" x14ac:dyDescent="0.25">
      <c r="B457" s="11"/>
      <c r="C457" s="11"/>
      <c r="D457" s="11"/>
    </row>
    <row r="458" spans="2:4" x14ac:dyDescent="0.25">
      <c r="B458" s="11"/>
      <c r="C458" s="11"/>
      <c r="D458" s="11"/>
    </row>
    <row r="459" spans="2:4" x14ac:dyDescent="0.25">
      <c r="B459" s="11"/>
      <c r="C459" s="11"/>
      <c r="D459" s="11"/>
    </row>
    <row r="460" spans="2:4" x14ac:dyDescent="0.25">
      <c r="B460" s="11"/>
      <c r="C460" s="11"/>
      <c r="D460" s="11"/>
    </row>
    <row r="461" spans="2:4" x14ac:dyDescent="0.25">
      <c r="B461" s="11"/>
      <c r="C461" s="11"/>
      <c r="D461" s="11"/>
    </row>
    <row r="462" spans="2:4" x14ac:dyDescent="0.25">
      <c r="B462" s="11"/>
      <c r="C462" s="11"/>
      <c r="D462" s="11"/>
    </row>
    <row r="463" spans="2:4" x14ac:dyDescent="0.25">
      <c r="B463" s="11"/>
      <c r="C463" s="11"/>
      <c r="D463" s="11"/>
    </row>
    <row r="464" spans="2:4" x14ac:dyDescent="0.25">
      <c r="B464" s="11"/>
      <c r="C464" s="11"/>
      <c r="D464" s="11"/>
    </row>
    <row r="465" spans="2:4" x14ac:dyDescent="0.25">
      <c r="B465" s="11"/>
      <c r="C465" s="11"/>
      <c r="D465" s="11"/>
    </row>
    <row r="466" spans="2:4" x14ac:dyDescent="0.25">
      <c r="B466" s="11"/>
      <c r="C466" s="11"/>
      <c r="D466" s="11"/>
    </row>
    <row r="467" spans="2:4" x14ac:dyDescent="0.25">
      <c r="B467" s="11"/>
      <c r="C467" s="11"/>
      <c r="D467" s="11"/>
    </row>
    <row r="468" spans="2:4" x14ac:dyDescent="0.25">
      <c r="B468" s="11"/>
      <c r="C468" s="11"/>
      <c r="D468" s="11"/>
    </row>
    <row r="469" spans="2:4" x14ac:dyDescent="0.25">
      <c r="B469" s="11"/>
      <c r="C469" s="11"/>
      <c r="D469" s="11"/>
    </row>
    <row r="470" spans="2:4" x14ac:dyDescent="0.25">
      <c r="B470" s="11"/>
      <c r="C470" s="11"/>
      <c r="D470" s="11"/>
    </row>
    <row r="471" spans="2:4" x14ac:dyDescent="0.25">
      <c r="B471" s="11"/>
      <c r="C471" s="11"/>
      <c r="D471" s="11"/>
    </row>
    <row r="472" spans="2:4" x14ac:dyDescent="0.25">
      <c r="B472" s="11"/>
      <c r="C472" s="11"/>
      <c r="D472" s="11"/>
    </row>
    <row r="473" spans="2:4" x14ac:dyDescent="0.25">
      <c r="B473" s="11"/>
      <c r="C473" s="11"/>
      <c r="D473" s="11"/>
    </row>
    <row r="474" spans="2:4" x14ac:dyDescent="0.25">
      <c r="B474" s="11"/>
      <c r="C474" s="11"/>
      <c r="D474" s="11"/>
    </row>
    <row r="475" spans="2:4" x14ac:dyDescent="0.25">
      <c r="B475" s="11"/>
      <c r="C475" s="11"/>
      <c r="D475" s="11"/>
    </row>
    <row r="476" spans="2:4" x14ac:dyDescent="0.25">
      <c r="B476" s="11"/>
      <c r="C476" s="11"/>
      <c r="D476" s="11"/>
    </row>
    <row r="477" spans="2:4" x14ac:dyDescent="0.25">
      <c r="B477" s="11"/>
      <c r="C477" s="11"/>
      <c r="D477" s="11"/>
    </row>
    <row r="478" spans="2:4" x14ac:dyDescent="0.25">
      <c r="B478" s="11"/>
      <c r="C478" s="11"/>
      <c r="D478" s="11"/>
    </row>
    <row r="479" spans="2:4" x14ac:dyDescent="0.25">
      <c r="B479" s="11"/>
      <c r="C479" s="11"/>
      <c r="D479" s="11"/>
    </row>
    <row r="480" spans="2:4" x14ac:dyDescent="0.25">
      <c r="B480" s="11"/>
      <c r="C480" s="11"/>
      <c r="D480" s="11"/>
    </row>
    <row r="481" spans="2:4" x14ac:dyDescent="0.25">
      <c r="B481" s="11"/>
      <c r="C481" s="11"/>
      <c r="D481" s="11"/>
    </row>
    <row r="482" spans="2:4" x14ac:dyDescent="0.25">
      <c r="B482" s="11"/>
      <c r="C482" s="11"/>
      <c r="D482" s="11"/>
    </row>
    <row r="483" spans="2:4" x14ac:dyDescent="0.25">
      <c r="B483" s="11"/>
      <c r="C483" s="11"/>
      <c r="D483" s="11"/>
    </row>
    <row r="484" spans="2:4" x14ac:dyDescent="0.25">
      <c r="B484" s="11"/>
      <c r="C484" s="11"/>
      <c r="D484" s="11"/>
    </row>
    <row r="485" spans="2:4" x14ac:dyDescent="0.25">
      <c r="B485" s="11"/>
      <c r="C485" s="11"/>
      <c r="D485" s="11"/>
    </row>
    <row r="486" spans="2:4" x14ac:dyDescent="0.25">
      <c r="B486" s="11"/>
      <c r="C486" s="11"/>
      <c r="D486" s="11"/>
    </row>
    <row r="487" spans="2:4" x14ac:dyDescent="0.25">
      <c r="B487" s="11"/>
      <c r="C487" s="11"/>
      <c r="D487" s="11"/>
    </row>
    <row r="488" spans="2:4" x14ac:dyDescent="0.25">
      <c r="B488" s="11"/>
      <c r="C488" s="11"/>
      <c r="D488" s="11"/>
    </row>
    <row r="489" spans="2:4" x14ac:dyDescent="0.25">
      <c r="B489" s="11"/>
      <c r="C489" s="11"/>
      <c r="D489" s="11"/>
    </row>
    <row r="490" spans="2:4" x14ac:dyDescent="0.25">
      <c r="B490" s="11"/>
      <c r="C490" s="11"/>
      <c r="D490" s="11"/>
    </row>
    <row r="491" spans="2:4" x14ac:dyDescent="0.25">
      <c r="B491" s="11"/>
      <c r="C491" s="11"/>
      <c r="D491" s="11"/>
    </row>
    <row r="492" spans="2:4" x14ac:dyDescent="0.25">
      <c r="B492" s="11"/>
      <c r="C492" s="11"/>
      <c r="D492" s="11"/>
    </row>
    <row r="493" spans="2:4" x14ac:dyDescent="0.25">
      <c r="B493" s="11"/>
      <c r="C493" s="11"/>
      <c r="D493" s="11"/>
    </row>
    <row r="494" spans="2:4" x14ac:dyDescent="0.25">
      <c r="B494" s="11"/>
      <c r="C494" s="11"/>
      <c r="D494" s="11"/>
    </row>
    <row r="495" spans="2:4" x14ac:dyDescent="0.25">
      <c r="B495" s="11"/>
      <c r="C495" s="11"/>
      <c r="D495" s="11"/>
    </row>
    <row r="496" spans="2:4" x14ac:dyDescent="0.25">
      <c r="B496" s="11"/>
      <c r="C496" s="11"/>
      <c r="D496" s="11"/>
    </row>
    <row r="497" spans="2:4" x14ac:dyDescent="0.25">
      <c r="B497" s="11"/>
      <c r="C497" s="11"/>
      <c r="D497" s="11"/>
    </row>
    <row r="498" spans="2:4" x14ac:dyDescent="0.25">
      <c r="B498" s="11"/>
      <c r="C498" s="11"/>
      <c r="D498" s="11"/>
    </row>
    <row r="499" spans="2:4" x14ac:dyDescent="0.25">
      <c r="B499" s="11"/>
      <c r="C499" s="11"/>
      <c r="D499" s="11"/>
    </row>
    <row r="500" spans="2:4" x14ac:dyDescent="0.25">
      <c r="B500" s="11"/>
      <c r="C500" s="11"/>
      <c r="D500" s="11"/>
    </row>
    <row r="501" spans="2:4" x14ac:dyDescent="0.25">
      <c r="B501" s="11"/>
      <c r="C501" s="11"/>
      <c r="D501" s="11"/>
    </row>
    <row r="502" spans="2:4" x14ac:dyDescent="0.25">
      <c r="B502" s="11"/>
      <c r="C502" s="11"/>
      <c r="D502" s="11"/>
    </row>
    <row r="503" spans="2:4" x14ac:dyDescent="0.25">
      <c r="B503" s="11"/>
      <c r="C503" s="11"/>
      <c r="D503" s="11"/>
    </row>
    <row r="504" spans="2:4" x14ac:dyDescent="0.25">
      <c r="B504" s="11"/>
      <c r="C504" s="11"/>
      <c r="D504" s="11"/>
    </row>
    <row r="505" spans="2:4" x14ac:dyDescent="0.25">
      <c r="B505" s="11"/>
      <c r="C505" s="11"/>
      <c r="D505" s="11"/>
    </row>
    <row r="506" spans="2:4" x14ac:dyDescent="0.25">
      <c r="B506" s="11"/>
      <c r="C506" s="11"/>
      <c r="D506" s="11"/>
    </row>
    <row r="507" spans="2:4" x14ac:dyDescent="0.25">
      <c r="B507" s="11"/>
      <c r="C507" s="11"/>
      <c r="D507" s="11"/>
    </row>
    <row r="508" spans="2:4" x14ac:dyDescent="0.25">
      <c r="B508" s="11"/>
      <c r="C508" s="11"/>
      <c r="D508" s="11"/>
    </row>
    <row r="509" spans="2:4" x14ac:dyDescent="0.25">
      <c r="B509" s="11"/>
      <c r="C509" s="11"/>
      <c r="D509" s="11"/>
    </row>
    <row r="510" spans="2:4" x14ac:dyDescent="0.25">
      <c r="B510" s="11"/>
      <c r="C510" s="11"/>
      <c r="D510" s="11"/>
    </row>
    <row r="511" spans="2:4" x14ac:dyDescent="0.25">
      <c r="B511" s="11"/>
      <c r="C511" s="11"/>
      <c r="D511" s="11"/>
    </row>
    <row r="512" spans="2:4" x14ac:dyDescent="0.25">
      <c r="B512" s="11"/>
      <c r="C512" s="11"/>
      <c r="D512" s="11"/>
    </row>
    <row r="513" spans="2:4" x14ac:dyDescent="0.25">
      <c r="B513" s="11"/>
      <c r="C513" s="11"/>
      <c r="D513" s="11"/>
    </row>
    <row r="514" spans="2:4" x14ac:dyDescent="0.25">
      <c r="B514" s="11"/>
      <c r="C514" s="11"/>
      <c r="D514" s="11"/>
    </row>
    <row r="515" spans="2:4" x14ac:dyDescent="0.25">
      <c r="B515" s="11"/>
      <c r="C515" s="11"/>
      <c r="D515" s="11"/>
    </row>
    <row r="516" spans="2:4" x14ac:dyDescent="0.25">
      <c r="B516" s="11"/>
      <c r="C516" s="11"/>
      <c r="D516" s="11"/>
    </row>
    <row r="517" spans="2:4" x14ac:dyDescent="0.25">
      <c r="B517" s="11"/>
      <c r="C517" s="11"/>
      <c r="D517" s="11"/>
    </row>
    <row r="518" spans="2:4" x14ac:dyDescent="0.25">
      <c r="B518" s="11"/>
      <c r="C518" s="11"/>
      <c r="D518" s="11"/>
    </row>
    <row r="519" spans="2:4" x14ac:dyDescent="0.25">
      <c r="B519" s="11"/>
      <c r="C519" s="11"/>
      <c r="D519" s="11"/>
    </row>
    <row r="520" spans="2:4" x14ac:dyDescent="0.25">
      <c r="B520" s="11"/>
      <c r="C520" s="11"/>
      <c r="D520" s="11"/>
    </row>
    <row r="521" spans="2:4" x14ac:dyDescent="0.25">
      <c r="B521" s="11"/>
      <c r="C521" s="11"/>
      <c r="D521" s="11"/>
    </row>
    <row r="522" spans="2:4" x14ac:dyDescent="0.25">
      <c r="B522" s="11"/>
      <c r="C522" s="11"/>
      <c r="D522" s="11"/>
    </row>
    <row r="523" spans="2:4" x14ac:dyDescent="0.25">
      <c r="B523" s="11"/>
      <c r="C523" s="11"/>
      <c r="D523" s="11"/>
    </row>
  </sheetData>
  <mergeCells count="33">
    <mergeCell ref="A2:J2"/>
    <mergeCell ref="A3:J3"/>
    <mergeCell ref="A4:J4"/>
    <mergeCell ref="D13:D14"/>
    <mergeCell ref="E13:E14"/>
    <mergeCell ref="F13:F14"/>
    <mergeCell ref="G13:G14"/>
    <mergeCell ref="J13:J14"/>
    <mergeCell ref="K13:K14"/>
    <mergeCell ref="L13:L14"/>
    <mergeCell ref="A37:B37"/>
    <mergeCell ref="C37:N37"/>
    <mergeCell ref="A38:B38"/>
    <mergeCell ref="C38:N38"/>
    <mergeCell ref="A39:B39"/>
    <mergeCell ref="C39:N39"/>
    <mergeCell ref="A40:B40"/>
    <mergeCell ref="C40:N40"/>
    <mergeCell ref="A41:B41"/>
    <mergeCell ref="A42:B42"/>
    <mergeCell ref="C42:N42"/>
    <mergeCell ref="A43:B43"/>
    <mergeCell ref="C43:N43"/>
    <mergeCell ref="A44:B44"/>
    <mergeCell ref="C44:N44"/>
    <mergeCell ref="A49:B49"/>
    <mergeCell ref="C49:I49"/>
    <mergeCell ref="A45:B45"/>
    <mergeCell ref="C45:N45"/>
    <mergeCell ref="A47:B47"/>
    <mergeCell ref="C47:I47"/>
    <mergeCell ref="A48:B48"/>
    <mergeCell ref="C48:I48"/>
  </mergeCells>
  <pageMargins left="0.2" right="0.2" top="0.25" bottom="0.25" header="0.3" footer="0.3"/>
  <pageSetup scale="62" orientation="landscape" r:id="rId1"/>
  <ignoredErrors>
    <ignoredError sqref="B12:N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TX ADIT Proration</vt:lpstr>
      <vt:lpstr>2018 Common ADIT Proration</vt:lpstr>
    </vt:vector>
  </TitlesOfParts>
  <Company>PSEG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PSEG</dc:creator>
  <cp:lastModifiedBy>JHN</cp:lastModifiedBy>
  <cp:lastPrinted>2019-06-06T14:09:58Z</cp:lastPrinted>
  <dcterms:created xsi:type="dcterms:W3CDTF">2018-05-31T15:59:47Z</dcterms:created>
  <dcterms:modified xsi:type="dcterms:W3CDTF">2019-06-13T15:42:31Z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{390358A7-E280-4A50-A10F-34B1A38D0E45}</vt:lpwstr>
  </property>
</Properties>
</file>