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8640" windowHeight="21240"/>
  </bookViews>
  <sheets>
    <sheet name="2020-2021 M2M Congestion" sheetId="2" r:id="rId1"/>
  </sheets>
  <definedNames>
    <definedName name="_xlnm._FilterDatabase" localSheetId="0" hidden="1">'2020-2021 M2M Congestion'!$B$2:$J$26</definedName>
    <definedName name="_xlnm.Print_Area" localSheetId="0">'2020-2021 M2M Congestion'!$B$1:$J$26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E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6" i="2" l="1"/>
</calcChain>
</file>

<file path=xl/sharedStrings.xml><?xml version="1.0" encoding="utf-8"?>
<sst xmlns="http://schemas.openxmlformats.org/spreadsheetml/2006/main" count="126" uniqueCount="90">
  <si>
    <t>ID</t>
  </si>
  <si>
    <t>Monitored Facility</t>
  </si>
  <si>
    <t>Flowgate Description</t>
  </si>
  <si>
    <t>Vermilion-Tilton 138 kV</t>
  </si>
  <si>
    <t>Stillwell-Dumont 345 kV</t>
  </si>
  <si>
    <t>Paradise_BR_Tap_161kV_flo_Gibson_AB_Brown_345kV</t>
  </si>
  <si>
    <t>Cayuga_HilsdaleN_230_flo_Dresser_SugarCreek_345</t>
  </si>
  <si>
    <t>Burnham_Munster_345_flo_Dumont_Wilton_Center_765</t>
  </si>
  <si>
    <t>2020 Total PJM-MISO Congestion</t>
  </si>
  <si>
    <t>2021 Total PJM-MISO Congestion</t>
  </si>
  <si>
    <t>Crete-St Johns Tap 345 kV l/o Dumont-Wilton Center 765 kV line</t>
  </si>
  <si>
    <t>Sandburg xfmr 3 l/o Oak Grove - Sandburg 345 kV</t>
  </si>
  <si>
    <t>Maroa E-GooseCreek 345 kV l/o Wilton Center-Dumont 765 kV</t>
  </si>
  <si>
    <t>Powerton - Towerline 138 kV l/o Fargo - Sandburg 345 kV</t>
  </si>
  <si>
    <t>Mohomet - ChampTP 138 kV l/o Clinton - Oreana - GooseCrk 345 kV</t>
  </si>
  <si>
    <t>Vermilion-Tilton 138 kV l/o Bunsonville-Sidney 345 kV</t>
  </si>
  <si>
    <t>Mt Vernon-W Salem 138 kV l/o Newton-Xenia 345 kV</t>
  </si>
  <si>
    <t>QuadCities-RockCreek 345 kV l/o QuadCities-Sub91 345/161 kV Sub91 XF</t>
  </si>
  <si>
    <t>Sheffield_Amoco138kV_13877_flo_Sheffied_Marktown138kV_13878</t>
  </si>
  <si>
    <t>Chicago-Praxair 13831 l/o Wilton CenterDumont 765</t>
  </si>
  <si>
    <t>RockCreek_BeaverChannel_161kV_flo_QuadCity_Sub91_345kV</t>
  </si>
  <si>
    <t>Northwest Tap - Purdue 138 kV l/o Westwood - W Lafayette 138 kV</t>
  </si>
  <si>
    <t>MapleST - Chrysler 138 kV l/o HighlandPark - New London 230 kV</t>
  </si>
  <si>
    <t>Cayuga 345/230 XFMR 9 (flo) Cayuga 345/230 XFMR 10</t>
  </si>
  <si>
    <t>Tanners Creek - Miami Fort 345 kV l/o East Bend-Terminal 345 kV</t>
  </si>
  <si>
    <t>Sub85 - Sub18 161 flo OakGrove - Louisa 345</t>
  </si>
  <si>
    <t>N Coultervil 138/230 kV l/o Prairie State - W Mt.Vernon 3</t>
  </si>
  <si>
    <t>Stillwell-Dumont 345 kV l/o Wilton Center-Dumont 765 kV</t>
  </si>
  <si>
    <t>College - Collinsville 138 kV l/o Marysville - Sorenson 765 kV</t>
  </si>
  <si>
    <t>Shadeland-Lafayette South 13808 l/o Westwood-NW Tap 13806</t>
  </si>
  <si>
    <t xml:space="preserve">Crete-St Johns Tap 345 kV </t>
  </si>
  <si>
    <t xml:space="preserve">Sandburg xfmr 3 </t>
  </si>
  <si>
    <t xml:space="preserve">Maroa E-GooseCreek 345 kV </t>
  </si>
  <si>
    <t>Paradise_BR_Tap_161kV</t>
  </si>
  <si>
    <t>Powerton - Towerline 138 kV</t>
  </si>
  <si>
    <t>Burnham_Munster_345</t>
  </si>
  <si>
    <t>Mohomet - ChampTP 138 kV</t>
  </si>
  <si>
    <t>Mt Vernon-W Salem 138 kV</t>
  </si>
  <si>
    <t>QuadCities-RockCreek 345 kV</t>
  </si>
  <si>
    <t>Sheffield_Amoco138kV_13877</t>
  </si>
  <si>
    <t>Chicago-Praxair 13831</t>
  </si>
  <si>
    <t>RockCreek_BeaverChannel_161kV</t>
  </si>
  <si>
    <t>Northwest Tap - Purdue 138 kV</t>
  </si>
  <si>
    <t>MapleST - Chrysler 138 kV</t>
  </si>
  <si>
    <t>Cayuga 345/230 XFMR 9</t>
  </si>
  <si>
    <t>Tanners Creek - Miami Fort 345 kV</t>
  </si>
  <si>
    <t>Sub85 - Sub18 161</t>
  </si>
  <si>
    <t>Cayuga_HilsdaleN_230</t>
  </si>
  <si>
    <t>N Coultervil 138/230 kV</t>
  </si>
  <si>
    <t>College - Collinsville 138 kV</t>
  </si>
  <si>
    <t>Shadeland-Lafayette South 13808</t>
  </si>
  <si>
    <t>Area</t>
  </si>
  <si>
    <t>COMED</t>
  </si>
  <si>
    <t>AMIL</t>
  </si>
  <si>
    <t>TVA-BREC</t>
  </si>
  <si>
    <t>COMED-AMIL</t>
  </si>
  <si>
    <t>COMED-NIPSCO</t>
  </si>
  <si>
    <t>COMED-ALTW</t>
  </si>
  <si>
    <t>NIPSCO</t>
  </si>
  <si>
    <t>ALTW</t>
  </si>
  <si>
    <t>DEI</t>
  </si>
  <si>
    <t>AEP-DEOK</t>
  </si>
  <si>
    <t>MEC</t>
  </si>
  <si>
    <t>NIPSCO-AEP</t>
  </si>
  <si>
    <t>Total</t>
  </si>
  <si>
    <r>
      <t>2020 + 2021 PJM-MISO M2M Historical Congestion (</t>
    </r>
    <r>
      <rPr>
        <b/>
        <sz val="16"/>
        <color rgb="FFFF0000"/>
        <rFont val="Calibri"/>
        <family val="2"/>
        <scheme val="minor"/>
      </rPr>
      <t>PRELIMINARY</t>
    </r>
    <r>
      <rPr>
        <b/>
        <sz val="16"/>
        <color theme="1"/>
        <rFont val="Calibri"/>
        <family val="2"/>
        <scheme val="minor"/>
      </rPr>
      <t xml:space="preserve">) - </t>
    </r>
    <r>
      <rPr>
        <b/>
        <sz val="16"/>
        <rFont val="Calibri"/>
        <family val="2"/>
        <scheme val="minor"/>
      </rPr>
      <t>CSP Study Flowgate Candidates</t>
    </r>
  </si>
  <si>
    <t>2-Year Total Congestion</t>
  </si>
  <si>
    <t>Notes</t>
  </si>
  <si>
    <t>N</t>
  </si>
  <si>
    <t>2022 TMEP Candidate? (Y/N)</t>
  </si>
  <si>
    <t xml:space="preserve">Planned project: MTEP22 P22265 </t>
  </si>
  <si>
    <t>Planned project: LRTP Tranche 1</t>
  </si>
  <si>
    <t>Planned project: MTEP21 P4247</t>
  </si>
  <si>
    <t>Planned project: MTEP20 P16704</t>
  </si>
  <si>
    <t>Planned project: MTEP18 P16204</t>
  </si>
  <si>
    <t>Y</t>
  </si>
  <si>
    <t>Planned project: MTEP22 P22226</t>
  </si>
  <si>
    <t>Planned project: MTEP20 P16706</t>
  </si>
  <si>
    <t>Planned project: MTEP19 P11929</t>
  </si>
  <si>
    <t>Being evaluated in 2022 PJM multi-driver window</t>
  </si>
  <si>
    <t>Planned project: MTEP20 P18077</t>
  </si>
  <si>
    <t>Planned project: MTEP21 project P20247</t>
  </si>
  <si>
    <t>Planned project: Previous MISO-PJM TMEP. Now in service</t>
  </si>
  <si>
    <t>Congestion likely associated with nearby outages</t>
  </si>
  <si>
    <t>Majority of congestion associated with various outages</t>
  </si>
  <si>
    <t>Congestion likely associated with nearby outages; no low cost upgrades available</t>
  </si>
  <si>
    <t>Flowgate still under review for outage causes and potential fixes.</t>
  </si>
  <si>
    <t xml:space="preserve">Flowgate still under review for outage causes and potential fixes.
Potential project candidate to upgrade ComEd terminal equipment (wave trap).  </t>
  </si>
  <si>
    <t>Congestion appears persistent; evaluating condutor and swtich replacement as a potential fix.</t>
  </si>
  <si>
    <t xml:space="preserve">Limited by ComEd terminal equipment (wave trap); Low cost upgrade(s) available. Outage causes still under review.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</si>
</sst>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tabSelected="1" zoomScale="70" zoomScaleNormal="70" workbookViewId="0">
      <selection activeCell="D31" sqref="D31"/>
    </sheetView>
  </sheetViews>
  <sheetFormatPr defaultColWidth="8.85546875" defaultRowHeight="15" x14ac:dyDescent="0.25"/>
  <cols>
    <col min="1" max="1" width="4" style="1" customWidth="1"/>
    <col min="2" max="2" width="8.85546875" style="1"/>
    <col min="3" max="3" width="42.7109375" style="1" customWidth="1"/>
    <col min="4" max="4" width="67.42578125" style="2" customWidth="1"/>
    <col min="5" max="5" width="19.42578125" style="1" bestFit="1" customWidth="1"/>
    <col min="6" max="6" width="24.7109375" style="1" bestFit="1" customWidth="1"/>
    <col min="7" max="7" width="16.5703125" style="1" bestFit="1" customWidth="1"/>
    <col min="8" max="8" width="19" style="1" customWidth="1"/>
    <col min="9" max="9" width="42.28515625" style="1" customWidth="1"/>
    <col min="10" max="10" width="19" style="1" customWidth="1"/>
    <col min="11" max="16384" width="8.85546875" style="1"/>
  </cols>
  <sheetData>
    <row r="1" spans="2:11" ht="21.75" customHeight="1" x14ac:dyDescent="0.25">
      <c r="B1" s="17" t="s">
        <v>65</v>
      </c>
      <c r="C1" s="17"/>
      <c r="D1" s="17"/>
      <c r="E1" s="17"/>
      <c r="F1" s="17"/>
      <c r="G1" s="17"/>
      <c r="H1" s="17"/>
      <c r="I1" s="17"/>
      <c r="J1" s="17"/>
    </row>
    <row r="2" spans="2:11" ht="30" x14ac:dyDescent="0.25">
      <c r="B2" s="15" t="s">
        <v>0</v>
      </c>
      <c r="C2" s="15" t="s">
        <v>1</v>
      </c>
      <c r="D2" s="16" t="s">
        <v>2</v>
      </c>
      <c r="E2" s="15" t="s">
        <v>8</v>
      </c>
      <c r="F2" s="15" t="s">
        <v>9</v>
      </c>
      <c r="G2" s="15" t="s">
        <v>66</v>
      </c>
      <c r="H2" s="15" t="s">
        <v>51</v>
      </c>
      <c r="I2" s="15" t="s">
        <v>67</v>
      </c>
      <c r="J2" s="15" t="s">
        <v>69</v>
      </c>
    </row>
    <row r="3" spans="2:11" x14ac:dyDescent="0.25">
      <c r="B3" s="3">
        <v>1</v>
      </c>
      <c r="C3" s="3" t="s">
        <v>42</v>
      </c>
      <c r="D3" s="4" t="s">
        <v>21</v>
      </c>
      <c r="E3" s="5">
        <v>6764617.2200000007</v>
      </c>
      <c r="F3" s="5">
        <v>58114818.360000052</v>
      </c>
      <c r="G3" s="5">
        <f t="shared" ref="G3" si="0">SUM(E3:F3)</f>
        <v>64879435.58000005</v>
      </c>
      <c r="H3" s="6" t="s">
        <v>60</v>
      </c>
      <c r="I3" s="6" t="s">
        <v>70</v>
      </c>
      <c r="J3" s="6" t="s">
        <v>68</v>
      </c>
      <c r="K3" s="8"/>
    </row>
    <row r="4" spans="2:11" x14ac:dyDescent="0.25">
      <c r="B4" s="3">
        <v>2</v>
      </c>
      <c r="C4" s="3" t="s">
        <v>31</v>
      </c>
      <c r="D4" s="4" t="s">
        <v>11</v>
      </c>
      <c r="E4" s="5">
        <v>2485053.7999999998</v>
      </c>
      <c r="F4" s="5">
        <v>34192039.840000011</v>
      </c>
      <c r="G4" s="5">
        <f t="shared" ref="G4:G25" si="1">SUM(E4:F4)</f>
        <v>36677093.640000008</v>
      </c>
      <c r="H4" s="6" t="s">
        <v>53</v>
      </c>
      <c r="I4" s="6" t="s">
        <v>71</v>
      </c>
      <c r="J4" s="6" t="s">
        <v>68</v>
      </c>
      <c r="K4" s="8"/>
    </row>
    <row r="5" spans="2:11" x14ac:dyDescent="0.25">
      <c r="B5" s="3">
        <v>3</v>
      </c>
      <c r="C5" s="3" t="s">
        <v>46</v>
      </c>
      <c r="D5" s="4" t="s">
        <v>25</v>
      </c>
      <c r="E5" s="5">
        <v>20028101.440000005</v>
      </c>
      <c r="F5" s="5">
        <v>6842151.9699999997</v>
      </c>
      <c r="G5" s="5">
        <f t="shared" si="1"/>
        <v>26870253.410000004</v>
      </c>
      <c r="H5" s="6" t="s">
        <v>62</v>
      </c>
      <c r="I5" s="6" t="s">
        <v>72</v>
      </c>
      <c r="J5" s="6" t="s">
        <v>68</v>
      </c>
      <c r="K5" s="8"/>
    </row>
    <row r="6" spans="2:11" x14ac:dyDescent="0.25">
      <c r="B6" s="3">
        <v>4</v>
      </c>
      <c r="C6" s="3" t="s">
        <v>37</v>
      </c>
      <c r="D6" s="4" t="s">
        <v>16</v>
      </c>
      <c r="E6" s="5">
        <v>1946509.43</v>
      </c>
      <c r="F6" s="5">
        <v>18962377.770000014</v>
      </c>
      <c r="G6" s="5">
        <f t="shared" si="1"/>
        <v>20908887.200000014</v>
      </c>
      <c r="H6" s="6" t="s">
        <v>53</v>
      </c>
      <c r="I6" s="6" t="s">
        <v>73</v>
      </c>
      <c r="J6" s="6" t="s">
        <v>68</v>
      </c>
      <c r="K6" s="8"/>
    </row>
    <row r="7" spans="2:11" x14ac:dyDescent="0.25">
      <c r="B7" s="3">
        <v>5</v>
      </c>
      <c r="C7" s="3" t="s">
        <v>33</v>
      </c>
      <c r="D7" s="4" t="s">
        <v>5</v>
      </c>
      <c r="E7" s="5">
        <v>17442680.77999999</v>
      </c>
      <c r="F7" s="5">
        <v>3048576.39</v>
      </c>
      <c r="G7" s="5">
        <f t="shared" si="1"/>
        <v>20491257.169999991</v>
      </c>
      <c r="H7" s="6" t="s">
        <v>54</v>
      </c>
      <c r="I7" s="6" t="s">
        <v>74</v>
      </c>
      <c r="J7" s="6" t="s">
        <v>68</v>
      </c>
      <c r="K7" s="8"/>
    </row>
    <row r="8" spans="2:11" ht="162.75" customHeight="1" x14ac:dyDescent="0.25">
      <c r="B8" s="11">
        <v>6</v>
      </c>
      <c r="C8" s="11" t="s">
        <v>38</v>
      </c>
      <c r="D8" s="12" t="s">
        <v>17</v>
      </c>
      <c r="E8" s="13">
        <v>2614448.0799999996</v>
      </c>
      <c r="F8" s="13">
        <v>17662505.589999996</v>
      </c>
      <c r="G8" s="13">
        <f t="shared" si="1"/>
        <v>20276953.669999994</v>
      </c>
      <c r="H8" s="14" t="s">
        <v>57</v>
      </c>
      <c r="I8" s="14" t="s">
        <v>87</v>
      </c>
      <c r="J8" s="14" t="s">
        <v>75</v>
      </c>
      <c r="K8" s="8"/>
    </row>
    <row r="9" spans="2:11" ht="45" x14ac:dyDescent="0.25">
      <c r="B9" s="11">
        <v>7</v>
      </c>
      <c r="C9" s="11" t="s">
        <v>36</v>
      </c>
      <c r="D9" s="12" t="s">
        <v>14</v>
      </c>
      <c r="E9" s="13">
        <v>12807817.429999998</v>
      </c>
      <c r="F9" s="13">
        <v>6524602.0800000001</v>
      </c>
      <c r="G9" s="13">
        <f t="shared" si="1"/>
        <v>19332419.509999998</v>
      </c>
      <c r="H9" s="14" t="s">
        <v>53</v>
      </c>
      <c r="I9" s="14" t="s">
        <v>88</v>
      </c>
      <c r="J9" s="14" t="s">
        <v>75</v>
      </c>
      <c r="K9" s="8"/>
    </row>
    <row r="10" spans="2:11" ht="15" customHeight="1" x14ac:dyDescent="0.25">
      <c r="B10" s="3">
        <v>8</v>
      </c>
      <c r="C10" s="3" t="s">
        <v>44</v>
      </c>
      <c r="D10" s="4" t="s">
        <v>23</v>
      </c>
      <c r="E10" s="5">
        <v>8789575.0299999975</v>
      </c>
      <c r="F10" s="5">
        <v>9834534.3999999929</v>
      </c>
      <c r="G10" s="5">
        <f t="shared" si="1"/>
        <v>18624109.429999992</v>
      </c>
      <c r="H10" s="6" t="s">
        <v>60</v>
      </c>
      <c r="I10" s="6" t="s">
        <v>76</v>
      </c>
      <c r="J10" s="6" t="s">
        <v>68</v>
      </c>
      <c r="K10" s="8"/>
    </row>
    <row r="11" spans="2:11" ht="30" x14ac:dyDescent="0.25">
      <c r="B11" s="3">
        <v>9</v>
      </c>
      <c r="C11" s="3" t="s">
        <v>43</v>
      </c>
      <c r="D11" s="4" t="s">
        <v>22</v>
      </c>
      <c r="E11" s="5">
        <v>4767532.2399999993</v>
      </c>
      <c r="F11" s="5">
        <v>10239552.180000003</v>
      </c>
      <c r="G11" s="5">
        <f t="shared" si="1"/>
        <v>15007084.420000002</v>
      </c>
      <c r="H11" s="6" t="s">
        <v>60</v>
      </c>
      <c r="I11" s="6" t="s">
        <v>85</v>
      </c>
      <c r="J11" s="6" t="s">
        <v>68</v>
      </c>
      <c r="K11" s="8"/>
    </row>
    <row r="12" spans="2:11" ht="44.25" customHeight="1" x14ac:dyDescent="0.25">
      <c r="B12" s="3">
        <v>10</v>
      </c>
      <c r="C12" s="3" t="s">
        <v>45</v>
      </c>
      <c r="D12" s="4" t="s">
        <v>24</v>
      </c>
      <c r="E12" s="5">
        <v>4556487.089999998</v>
      </c>
      <c r="F12" s="5">
        <v>7635750.2200000016</v>
      </c>
      <c r="G12" s="5">
        <f t="shared" si="1"/>
        <v>12192237.309999999</v>
      </c>
      <c r="H12" s="6" t="s">
        <v>61</v>
      </c>
      <c r="I12" s="6" t="s">
        <v>83</v>
      </c>
      <c r="J12" s="6" t="s">
        <v>68</v>
      </c>
      <c r="K12" s="8"/>
    </row>
    <row r="13" spans="2:11" x14ac:dyDescent="0.25">
      <c r="B13" s="3">
        <v>11</v>
      </c>
      <c r="C13" s="3" t="s">
        <v>32</v>
      </c>
      <c r="D13" s="4" t="s">
        <v>12</v>
      </c>
      <c r="E13" s="5">
        <v>1496668.96</v>
      </c>
      <c r="F13" s="5">
        <v>9780126.8099999987</v>
      </c>
      <c r="G13" s="5">
        <f t="shared" si="1"/>
        <v>11276795.77</v>
      </c>
      <c r="H13" s="6" t="s">
        <v>53</v>
      </c>
      <c r="I13" s="6" t="s">
        <v>77</v>
      </c>
      <c r="J13" s="6" t="s">
        <v>68</v>
      </c>
      <c r="K13" s="8"/>
    </row>
    <row r="14" spans="2:11" ht="30" x14ac:dyDescent="0.25">
      <c r="B14" s="11">
        <v>12</v>
      </c>
      <c r="C14" s="11" t="s">
        <v>40</v>
      </c>
      <c r="D14" s="12" t="s">
        <v>19</v>
      </c>
      <c r="E14" s="13">
        <v>7358027.2200000025</v>
      </c>
      <c r="F14" s="13">
        <v>2284316.09</v>
      </c>
      <c r="G14" s="13">
        <f t="shared" si="1"/>
        <v>9642343.3100000024</v>
      </c>
      <c r="H14" s="14" t="s">
        <v>58</v>
      </c>
      <c r="I14" s="14" t="s">
        <v>86</v>
      </c>
      <c r="J14" s="14" t="s">
        <v>75</v>
      </c>
      <c r="K14" s="8"/>
    </row>
    <row r="15" spans="2:11" x14ac:dyDescent="0.25">
      <c r="B15" s="3">
        <v>13</v>
      </c>
      <c r="C15" s="3" t="s">
        <v>48</v>
      </c>
      <c r="D15" s="4" t="s">
        <v>26</v>
      </c>
      <c r="E15" s="5">
        <v>4165304.25</v>
      </c>
      <c r="F15" s="5">
        <v>4779259.8000000007</v>
      </c>
      <c r="G15" s="5">
        <f t="shared" si="1"/>
        <v>8944564.0500000007</v>
      </c>
      <c r="H15" s="6" t="s">
        <v>53</v>
      </c>
      <c r="I15" s="6" t="s">
        <v>78</v>
      </c>
      <c r="J15" s="6" t="s">
        <v>68</v>
      </c>
      <c r="K15" s="8"/>
    </row>
    <row r="16" spans="2:11" x14ac:dyDescent="0.25">
      <c r="B16" s="3">
        <v>14</v>
      </c>
      <c r="C16" s="3" t="s">
        <v>47</v>
      </c>
      <c r="D16" s="4" t="s">
        <v>6</v>
      </c>
      <c r="E16" s="5">
        <v>768991.73999999941</v>
      </c>
      <c r="F16" s="5">
        <v>6811722.3999999976</v>
      </c>
      <c r="G16" s="5">
        <f t="shared" si="1"/>
        <v>7580714.1399999969</v>
      </c>
      <c r="H16" s="6" t="s">
        <v>60</v>
      </c>
      <c r="I16" s="6" t="s">
        <v>76</v>
      </c>
      <c r="J16" s="6" t="s">
        <v>68</v>
      </c>
      <c r="K16" s="8"/>
    </row>
    <row r="17" spans="2:11" ht="30" x14ac:dyDescent="0.25">
      <c r="B17" s="3">
        <v>15</v>
      </c>
      <c r="C17" s="3" t="s">
        <v>30</v>
      </c>
      <c r="D17" s="4" t="s">
        <v>10</v>
      </c>
      <c r="E17" s="5">
        <v>1442842.81</v>
      </c>
      <c r="F17" s="5">
        <v>5192113.67</v>
      </c>
      <c r="G17" s="5">
        <f t="shared" si="1"/>
        <v>6634956.4800000004</v>
      </c>
      <c r="H17" s="6" t="s">
        <v>52</v>
      </c>
      <c r="I17" s="6" t="s">
        <v>79</v>
      </c>
      <c r="J17" s="6" t="s">
        <v>68</v>
      </c>
      <c r="K17" s="8"/>
    </row>
    <row r="18" spans="2:11" x14ac:dyDescent="0.25">
      <c r="B18" s="3">
        <v>16</v>
      </c>
      <c r="C18" s="3" t="s">
        <v>3</v>
      </c>
      <c r="D18" s="4" t="s">
        <v>15</v>
      </c>
      <c r="E18" s="5">
        <v>3904670.2500000009</v>
      </c>
      <c r="F18" s="5">
        <v>1078722.6500000004</v>
      </c>
      <c r="G18" s="5">
        <f t="shared" si="1"/>
        <v>4983392.9000000013</v>
      </c>
      <c r="H18" s="6" t="s">
        <v>53</v>
      </c>
      <c r="I18" s="6" t="s">
        <v>80</v>
      </c>
      <c r="J18" s="6" t="s">
        <v>68</v>
      </c>
      <c r="K18" s="8"/>
    </row>
    <row r="19" spans="2:11" ht="30" x14ac:dyDescent="0.25">
      <c r="B19" s="3">
        <v>17</v>
      </c>
      <c r="C19" s="3" t="s">
        <v>4</v>
      </c>
      <c r="D19" s="4" t="s">
        <v>27</v>
      </c>
      <c r="E19" s="5">
        <v>1741882.1400000001</v>
      </c>
      <c r="F19" s="5">
        <v>2981320.6900000004</v>
      </c>
      <c r="G19" s="5">
        <f t="shared" si="1"/>
        <v>4723202.83</v>
      </c>
      <c r="H19" s="6" t="s">
        <v>63</v>
      </c>
      <c r="I19" s="6" t="s">
        <v>79</v>
      </c>
      <c r="J19" s="6" t="s">
        <v>68</v>
      </c>
      <c r="K19" s="8"/>
    </row>
    <row r="20" spans="2:11" ht="45" x14ac:dyDescent="0.25">
      <c r="B20" s="11">
        <v>18</v>
      </c>
      <c r="C20" s="11" t="s">
        <v>34</v>
      </c>
      <c r="D20" s="12" t="s">
        <v>13</v>
      </c>
      <c r="E20" s="13">
        <v>3679355.6799999992</v>
      </c>
      <c r="F20" s="13">
        <v>935043.14</v>
      </c>
      <c r="G20" s="13">
        <f t="shared" si="1"/>
        <v>4614398.8199999994</v>
      </c>
      <c r="H20" s="14" t="s">
        <v>55</v>
      </c>
      <c r="I20" s="14" t="s">
        <v>89</v>
      </c>
      <c r="J20" s="14" t="s">
        <v>75</v>
      </c>
      <c r="K20" s="8"/>
    </row>
    <row r="21" spans="2:11" ht="30" x14ac:dyDescent="0.25">
      <c r="B21" s="3">
        <v>19</v>
      </c>
      <c r="C21" s="3" t="s">
        <v>41</v>
      </c>
      <c r="D21" s="4" t="s">
        <v>20</v>
      </c>
      <c r="E21" s="5">
        <v>2668806.19</v>
      </c>
      <c r="F21" s="5">
        <v>1459310.92</v>
      </c>
      <c r="G21" s="5">
        <f t="shared" si="1"/>
        <v>4128117.11</v>
      </c>
      <c r="H21" s="6" t="s">
        <v>59</v>
      </c>
      <c r="I21" s="6" t="s">
        <v>84</v>
      </c>
      <c r="J21" s="6" t="s">
        <v>68</v>
      </c>
      <c r="K21" s="8"/>
    </row>
    <row r="22" spans="2:11" ht="30" x14ac:dyDescent="0.25">
      <c r="B22" s="3">
        <v>20</v>
      </c>
      <c r="C22" s="3" t="s">
        <v>39</v>
      </c>
      <c r="D22" s="4" t="s">
        <v>18</v>
      </c>
      <c r="E22" s="5">
        <v>693345.61</v>
      </c>
      <c r="F22" s="5">
        <v>2981211.2200000007</v>
      </c>
      <c r="G22" s="5">
        <f t="shared" si="1"/>
        <v>3674556.8300000005</v>
      </c>
      <c r="H22" s="6" t="s">
        <v>58</v>
      </c>
      <c r="I22" s="6" t="s">
        <v>84</v>
      </c>
      <c r="J22" s="6" t="s">
        <v>68</v>
      </c>
      <c r="K22" s="8"/>
    </row>
    <row r="23" spans="2:11" ht="30" x14ac:dyDescent="0.25">
      <c r="B23" s="3">
        <v>21</v>
      </c>
      <c r="C23" s="3" t="s">
        <v>49</v>
      </c>
      <c r="D23" s="4" t="s">
        <v>28</v>
      </c>
      <c r="E23" s="5">
        <v>1326824.7</v>
      </c>
      <c r="F23" s="5">
        <v>2229086.33</v>
      </c>
      <c r="G23" s="5">
        <f t="shared" si="1"/>
        <v>3555911.0300000003</v>
      </c>
      <c r="H23" s="6" t="s">
        <v>61</v>
      </c>
      <c r="I23" s="6" t="s">
        <v>84</v>
      </c>
      <c r="J23" s="6" t="s">
        <v>68</v>
      </c>
      <c r="K23" s="8"/>
    </row>
    <row r="24" spans="2:11" ht="138" customHeight="1" x14ac:dyDescent="0.25">
      <c r="B24" s="3">
        <v>22</v>
      </c>
      <c r="C24" s="3" t="s">
        <v>35</v>
      </c>
      <c r="D24" s="4" t="s">
        <v>7</v>
      </c>
      <c r="E24" s="5">
        <v>1303329.5400000003</v>
      </c>
      <c r="F24" s="5">
        <v>518378.32999999978</v>
      </c>
      <c r="G24" s="5">
        <f t="shared" si="1"/>
        <v>1821707.87</v>
      </c>
      <c r="H24" s="6" t="s">
        <v>56</v>
      </c>
      <c r="I24" s="6" t="s">
        <v>82</v>
      </c>
      <c r="J24" s="6" t="s">
        <v>68</v>
      </c>
      <c r="K24" s="8"/>
    </row>
    <row r="25" spans="2:11" x14ac:dyDescent="0.25">
      <c r="B25" s="3">
        <v>23</v>
      </c>
      <c r="C25" s="3" t="s">
        <v>50</v>
      </c>
      <c r="D25" s="4" t="s">
        <v>29</v>
      </c>
      <c r="E25" s="5">
        <v>593754.70000000007</v>
      </c>
      <c r="F25" s="5">
        <v>874067.48</v>
      </c>
      <c r="G25" s="5">
        <f t="shared" si="1"/>
        <v>1467822.1800000002</v>
      </c>
      <c r="H25" s="6" t="s">
        <v>60</v>
      </c>
      <c r="I25" s="6" t="s">
        <v>81</v>
      </c>
      <c r="J25" s="6" t="s">
        <v>68</v>
      </c>
      <c r="K25" s="8"/>
    </row>
    <row r="26" spans="2:11" x14ac:dyDescent="0.25">
      <c r="B26" s="3" t="s">
        <v>64</v>
      </c>
      <c r="C26" s="9"/>
      <c r="D26" s="10"/>
      <c r="E26" s="6">
        <f>SUM(E3:E25)</f>
        <v>113346626.32999998</v>
      </c>
      <c r="F26" s="6">
        <f>SUM(F3:F25)</f>
        <v>214961588.3300001</v>
      </c>
      <c r="G26" s="6">
        <f>SUM(G3:G25)</f>
        <v>328308214.66000003</v>
      </c>
      <c r="H26" s="7"/>
      <c r="I26" s="7"/>
      <c r="J26" s="7"/>
      <c r="K26" s="8"/>
    </row>
  </sheetData>
  <autoFilter ref="B2:J26"/>
  <sortState ref="B3:H25">
    <sortCondition descending="1" ref="G3:G25"/>
  </sortState>
  <mergeCells count="1">
    <mergeCell ref="B1:J1"/>
  </mergeCells>
  <pageMargins left="0.2" right="0.2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 M2M Congestion</vt:lpstr>
      <vt:lpstr>'2020-2021 M2M Congestion'!Print_Area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2022-07-18T13:43:05Z</dcterms:modified>
  <cp:category/>
</cp:coreProperties>
</file>