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Aug2020\"/>
    </mc:Choice>
  </mc:AlternateContent>
  <bookViews>
    <workbookView xWindow="480" yWindow="1230" windowWidth="19410" windowHeight="5490"/>
  </bookViews>
  <sheets>
    <sheet name="August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'August 2020 - PC'!$A$1:$K$22</definedName>
    <definedName name="ItemInfo">Sheet1!$A$2:$A$4</definedName>
    <definedName name="ItemInfo1">Sheet1!$A$1:$A$4</definedName>
    <definedName name="Notes">Sheet1!$B$1:$B$3</definedName>
    <definedName name="OLE_LINK5" localSheetId="0">'August 2020 - PC'!$B$2</definedName>
  </definedNames>
  <calcPr calcId="162913"/>
</workbook>
</file>

<file path=xl/calcChain.xml><?xml version="1.0" encoding="utf-8"?>
<calcChain xmlns="http://schemas.openxmlformats.org/spreadsheetml/2006/main">
  <c r="H6" i="6" l="1"/>
  <c r="H24" i="6"/>
  <c r="H12" i="6" l="1"/>
  <c r="H3" i="6" l="1"/>
  <c r="H4" i="6"/>
  <c r="H5" i="6"/>
  <c r="H7" i="6"/>
  <c r="H8" i="6"/>
  <c r="H9" i="6"/>
  <c r="H10" i="6"/>
  <c r="H11" i="6"/>
  <c r="C25" i="6" l="1"/>
  <c r="H2" i="6" l="1"/>
</calcChain>
</file>

<file path=xl/sharedStrings.xml><?xml version="1.0" encoding="utf-8"?>
<sst xmlns="http://schemas.openxmlformats.org/spreadsheetml/2006/main" count="65" uniqueCount="35">
  <si>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</si>
  <si>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</si>
  <si>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</si>
  <si>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</si>
  <si>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</si>
  <si>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</si>
  <si>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</si>
  <si>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</si>
  <si>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</si>
  <si>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</si>
  <si>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</si>
  <si>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</si>
  <si>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</si>
  <si>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</si>
  <si>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</si>
  <si>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</si>
  <si>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</si>
  <si>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</si>
  <si>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</si>
  <si>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</si>
  <si>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</si>
  <si>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</si>
  <si>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</si>
  <si>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</si>
  <si>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Load Model Selection</t>
  </si>
  <si>
    <t xml:space="preserve">Manual 14A, B, and G Changes </t>
  </si>
  <si>
    <t>Recent Load Impacts</t>
  </si>
  <si>
    <t>Manual 14C Update</t>
  </si>
  <si>
    <t>State Agreement Approach</t>
  </si>
  <si>
    <t>Critical Infrastructure Stakeholder Update</t>
  </si>
  <si>
    <t>Storage As Transmission Asset Update</t>
  </si>
  <si>
    <t>Meets posting date requirement
07/30/2020</t>
  </si>
  <si>
    <t>N/A</t>
  </si>
  <si>
    <t>Interconnection Study Statistics</t>
  </si>
  <si>
    <t>FERC Update - Compliance Filing Ordered in Docket No. EL19-91-000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</si>
</sst>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1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3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A24" sqref="A24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31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44041</v>
      </c>
      <c r="H2" s="9">
        <f t="shared" ref="H2:H17" si="0">+($C$24-G2)</f>
        <v>6</v>
      </c>
      <c r="I2" s="4" t="s">
        <v>12</v>
      </c>
      <c r="J2" s="20"/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44025</v>
      </c>
      <c r="H3" s="9">
        <f t="shared" si="0"/>
        <v>22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24</v>
      </c>
      <c r="C4" s="2" t="s">
        <v>23</v>
      </c>
      <c r="D4" s="3">
        <v>1</v>
      </c>
      <c r="E4" s="3">
        <v>1</v>
      </c>
      <c r="F4" s="3">
        <v>1</v>
      </c>
      <c r="G4" s="19">
        <v>44040</v>
      </c>
      <c r="H4" s="9">
        <f t="shared" si="0"/>
        <v>7</v>
      </c>
      <c r="I4" s="4" t="s">
        <v>10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25</v>
      </c>
      <c r="C5" s="2" t="s">
        <v>23</v>
      </c>
      <c r="D5" s="3">
        <v>10</v>
      </c>
      <c r="E5" s="3">
        <v>10</v>
      </c>
      <c r="F5" s="3">
        <v>10</v>
      </c>
      <c r="G5" s="19">
        <v>44040</v>
      </c>
      <c r="H5" s="9">
        <f t="shared" si="0"/>
        <v>7</v>
      </c>
      <c r="I5" s="4" t="s">
        <v>10</v>
      </c>
      <c r="J5" s="22"/>
      <c r="K5" s="8" t="s">
        <v>5</v>
      </c>
    </row>
    <row r="6" spans="1:11" ht="13.5" customHeight="1" x14ac:dyDescent="0.25">
      <c r="A6" s="26">
        <v>6</v>
      </c>
      <c r="B6" s="27" t="s">
        <v>27</v>
      </c>
      <c r="C6" s="28" t="s">
        <v>32</v>
      </c>
      <c r="D6" s="29"/>
      <c r="E6" s="29"/>
      <c r="F6" s="29"/>
      <c r="G6" s="30"/>
      <c r="H6" s="33">
        <f t="shared" si="0"/>
        <v>44047</v>
      </c>
      <c r="I6" s="31"/>
      <c r="J6" s="32"/>
      <c r="K6" s="26" t="s">
        <v>5</v>
      </c>
    </row>
    <row r="7" spans="1:11" ht="13.5" customHeight="1" x14ac:dyDescent="0.2">
      <c r="A7" s="8">
        <v>7</v>
      </c>
      <c r="B7" s="18" t="s">
        <v>28</v>
      </c>
      <c r="C7" s="2" t="s">
        <v>23</v>
      </c>
      <c r="D7" s="3">
        <v>1</v>
      </c>
      <c r="E7" s="3">
        <v>1</v>
      </c>
      <c r="F7" s="3">
        <v>1</v>
      </c>
      <c r="G7" s="19">
        <v>44041</v>
      </c>
      <c r="H7" s="9">
        <f t="shared" si="0"/>
        <v>6</v>
      </c>
      <c r="I7" s="4" t="s">
        <v>11</v>
      </c>
      <c r="J7" s="22"/>
      <c r="K7" s="8" t="s">
        <v>5</v>
      </c>
    </row>
    <row r="8" spans="1:11" ht="13.5" customHeight="1" x14ac:dyDescent="0.2">
      <c r="A8" s="8">
        <v>8</v>
      </c>
      <c r="B8" s="18" t="s">
        <v>26</v>
      </c>
      <c r="C8" s="2" t="s">
        <v>23</v>
      </c>
      <c r="D8" s="3">
        <v>1</v>
      </c>
      <c r="E8" s="3">
        <v>1</v>
      </c>
      <c r="F8" s="3">
        <v>1</v>
      </c>
      <c r="G8" s="19">
        <v>44042</v>
      </c>
      <c r="H8" s="9">
        <f t="shared" si="0"/>
        <v>5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33</v>
      </c>
      <c r="C9" s="2" t="s">
        <v>23</v>
      </c>
      <c r="D9" s="3">
        <v>1</v>
      </c>
      <c r="E9" s="3">
        <v>1</v>
      </c>
      <c r="F9" s="3">
        <v>1</v>
      </c>
      <c r="G9" s="19">
        <v>44040</v>
      </c>
      <c r="H9" s="9">
        <f t="shared" si="0"/>
        <v>7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34</v>
      </c>
      <c r="C10" s="2" t="s">
        <v>23</v>
      </c>
      <c r="D10" s="3">
        <v>1</v>
      </c>
      <c r="E10" s="3">
        <v>1</v>
      </c>
      <c r="F10" s="3">
        <v>1</v>
      </c>
      <c r="G10" s="19">
        <v>44042</v>
      </c>
      <c r="H10" s="9">
        <f t="shared" si="0"/>
        <v>5</v>
      </c>
      <c r="I10" s="4" t="s">
        <v>11</v>
      </c>
      <c r="J10" s="21"/>
      <c r="K10" s="8" t="s">
        <v>5</v>
      </c>
    </row>
    <row r="11" spans="1:11" x14ac:dyDescent="0.2">
      <c r="A11" s="8">
        <v>11</v>
      </c>
      <c r="B11" s="18" t="s">
        <v>29</v>
      </c>
      <c r="C11" s="2" t="s">
        <v>23</v>
      </c>
      <c r="D11" s="3">
        <v>0</v>
      </c>
      <c r="E11" s="3">
        <v>0</v>
      </c>
      <c r="F11" s="3">
        <v>0</v>
      </c>
      <c r="G11" s="19"/>
      <c r="H11" s="9">
        <f t="shared" si="0"/>
        <v>44047</v>
      </c>
      <c r="I11" s="4" t="s">
        <v>11</v>
      </c>
      <c r="J11" s="8"/>
      <c r="K11" s="8" t="s">
        <v>5</v>
      </c>
    </row>
    <row r="12" spans="1:11" x14ac:dyDescent="0.2">
      <c r="A12" s="8">
        <v>12</v>
      </c>
      <c r="B12" s="18" t="s">
        <v>30</v>
      </c>
      <c r="C12" s="2" t="s">
        <v>23</v>
      </c>
      <c r="D12" s="3">
        <v>0</v>
      </c>
      <c r="E12" s="3">
        <v>0</v>
      </c>
      <c r="F12" s="3">
        <v>0</v>
      </c>
      <c r="G12" s="19"/>
      <c r="H12" s="9">
        <f t="shared" si="0"/>
        <v>44047</v>
      </c>
      <c r="I12" s="4" t="s">
        <v>11</v>
      </c>
      <c r="J12" s="8"/>
      <c r="K12" s="8" t="s">
        <v>5</v>
      </c>
    </row>
    <row r="13" spans="1:11" x14ac:dyDescent="0.2">
      <c r="A13" s="8"/>
      <c r="B13" s="18"/>
      <c r="C13" s="2"/>
      <c r="D13" s="3"/>
      <c r="E13" s="3"/>
      <c r="F13" s="3"/>
      <c r="G13" s="19"/>
      <c r="H13" s="9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44047</v>
      </c>
      <c r="G24" s="11" t="s">
        <v>19</v>
      </c>
      <c r="H24" s="10">
        <f>COUNTIF(H2:H12,"&gt;=5")/COUNTA(A2:A12)</f>
        <v>1</v>
      </c>
    </row>
    <row r="25" spans="1:11" x14ac:dyDescent="0.2">
      <c r="B25" s="14" t="s">
        <v>21</v>
      </c>
      <c r="C25" s="15">
        <f>C24-5</f>
        <v>44042</v>
      </c>
    </row>
    <row r="27" spans="1:11" x14ac:dyDescent="0.2">
      <c r="H27" s="16"/>
    </row>
    <row r="28" spans="1:11" x14ac:dyDescent="0.2"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5 H7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August 2020 - PC</vt:lpstr>
      <vt:lpstr>Sheet1</vt:lpstr>
      <vt:lpstr>ItemInfo</vt:lpstr>
      <vt:lpstr>ItemInfo1</vt:lpstr>
      <vt:lpstr>Notes</vt:lpstr>
      <vt:lpstr>'August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2020-08-06T15:59:36Z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