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91" windowWidth="14940" windowHeight="9150" tabRatio="847" activeTab="0"/>
  </bookViews>
  <sheets>
    <sheet name="CC-Summary" sheetId="1" r:id="rId1"/>
    <sheet name="CT-Summary" sheetId="2" r:id="rId2"/>
    <sheet name="MOPR (updated Gross CONE &amp; EAS)" sheetId="3" r:id="rId3"/>
    <sheet name="MOPR (updated Gross CONE)" sheetId="4" r:id="rId4"/>
    <sheet name="MOPR (as-is)" sheetId="5" r:id="rId5"/>
  </sheets>
  <definedNames>
    <definedName name="_xlnm.Print_Area" localSheetId="0">'CC-Summary'!$A$1:$G$26</definedName>
    <definedName name="_xlnm.Print_Area" localSheetId="1">'CT-Summary'!$A$1:$G$26</definedName>
    <definedName name="_xlnm.Print_Area" localSheetId="4">'MOPR (as-is)'!$A$1:$H$30</definedName>
    <definedName name="_xlnm.Print_Area" localSheetId="2">'MOPR (updated Gross CONE &amp; EAS)'!$A$1:$H$30</definedName>
    <definedName name="_xlnm.Print_Area" localSheetId="3">'MOPR (updated Gross CONE)'!$A$1:$H$30</definedName>
  </definedNames>
  <calcPr calcMode="manual" fullCalcOnLoad="1"/>
</workbook>
</file>

<file path=xl/sharedStrings.xml><?xml version="1.0" encoding="utf-8"?>
<sst xmlns="http://schemas.openxmlformats.org/spreadsheetml/2006/main" count="270" uniqueCount="44">
  <si>
    <t xml:space="preserve"> </t>
  </si>
  <si>
    <t>UCAP Price = ICAP Price/(1 - Pool-Wide Average EFORd)</t>
  </si>
  <si>
    <t>CONE Area 1</t>
  </si>
  <si>
    <t>CONE Area 2</t>
  </si>
  <si>
    <t>CONE Area 3</t>
  </si>
  <si>
    <t>CONE Area 4</t>
  </si>
  <si>
    <t>CONE Area 5</t>
  </si>
  <si>
    <t>Ancillary Services Offset, $/MW-Year per Tariff</t>
  </si>
  <si>
    <t>Net CONE, $/MW-Day, ICAP Price</t>
  </si>
  <si>
    <t>Net CONE, $/MW-Day, UCAP Price</t>
  </si>
  <si>
    <t>CONE Area 1: AE, DPL, JCPL, PECO, PS, RECO</t>
  </si>
  <si>
    <t>CONE Area 2: BGE, PEPCO</t>
  </si>
  <si>
    <t>CONE Area 4: MetEd, Penelec, PPL</t>
  </si>
  <si>
    <t>CONE Area 5: Dominion</t>
  </si>
  <si>
    <t>ICAP to UCAP Conversion Factor:</t>
  </si>
  <si>
    <t xml:space="preserve">Pool-Wide Average EFORd for 2014/2015 = </t>
  </si>
  <si>
    <t>CONE Area 3: AEP, APS, ATSI, ComEd, Dayton, DEOK, Duquesne</t>
  </si>
  <si>
    <t>Combustion Turbine</t>
  </si>
  <si>
    <t>Combined Cycle</t>
  </si>
  <si>
    <t>AE</t>
  </si>
  <si>
    <t>PEPCO</t>
  </si>
  <si>
    <t>APS</t>
  </si>
  <si>
    <t>MetEd</t>
  </si>
  <si>
    <t>Dominion</t>
  </si>
  <si>
    <t>Zone in the CONE Area with highest energy revenue</t>
  </si>
  <si>
    <t>MOPR Screen Price for Combustion Turbine:      90% Net CONE, $/MW-Day, UCAP Price</t>
  </si>
  <si>
    <t>MOPR Screen Price for Combined Cycle:              90% Net CONE, $/MW-Day, UCAP Price</t>
  </si>
  <si>
    <t>2014/2015 BRA gross Cost of New Entry, escalated at CPI for 1 year ($2015/MW-Yr)</t>
  </si>
  <si>
    <t>MOPR Screen Price for 2015/2016 RPM Base Residual Auction (using as-is Gross CONE and current EAS Method)</t>
  </si>
  <si>
    <t>MOPR Screen Price for 2015/2016 RPM Base Residual Auction (using Updated Gross CONE and current EAS Method)</t>
  </si>
  <si>
    <t>Updated Gross Cost of New Entry, ($2015/MW-Yr)</t>
  </si>
  <si>
    <t>MOPR Screen Price for 2015/2016 RPM Base Residual Auction (using Updated Gross CONE and Updated EAS Method)</t>
  </si>
  <si>
    <t>Historic (2008-2010) Net Energy Revenue Offset using RT LMPs, $/MW-Year</t>
  </si>
  <si>
    <t>Historic (2008-2010) Net Energy Revenue Offset using DA and RT LMPs, $/MW-Year</t>
  </si>
  <si>
    <t>Estimated MOPR Screen Price using Status Quo Gross CONE and Status Quo EAS Method</t>
  </si>
  <si>
    <t>Gross CONE ($2015/MW-Yr)</t>
  </si>
  <si>
    <t>EAS ($/MW-Yr)</t>
  </si>
  <si>
    <t>MOPR Screen Price and Components</t>
  </si>
  <si>
    <t>Estimated MOPR Screen Price for Combustion Turbine for 2015/2016 RPM Base Residual Auction</t>
  </si>
  <si>
    <t>Estimated MOPR Screen Price using Updated Gross CONE and Status Quo EAS Method</t>
  </si>
  <si>
    <t>Estimated MOPR Screen Price using Updated Gross CONE and PJM-Recommended EAS Method</t>
  </si>
  <si>
    <t>Estimated MOPR Screen Price for Combined Cycle for 2015/2016 RPM Base Residual Auction</t>
  </si>
  <si>
    <t>MOPR Screen Price for Combined Cycle:      90% Net CONE, $/MW-Day, UCAP Price</t>
  </si>
  <si>
    <t>MOPR Screen Price ($/MW-Day), UCAP Price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</si>
</sst>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%"/>
    <numFmt numFmtId="172" formatCode="0.0"/>
    <numFmt numFmtId="173" formatCode="&quot;$&quot;#,##0.00"/>
    <numFmt numFmtId="174" formatCode="#,##0.0"/>
    <numFmt numFmtId="175" formatCode="0.00000"/>
    <numFmt numFmtId="176" formatCode="&quot;$&quot;#,##0"/>
    <numFmt numFmtId="177" formatCode="#,##0.0000"/>
    <numFmt numFmtId="178" formatCode="[$-409]dddd\,\ mmmm\ dd\,\ yyyy"/>
    <numFmt numFmtId="179" formatCode="[$-409]h:mm:ss\ AM/PM"/>
    <numFmt numFmtId="180" formatCode="&quot;$&quot;#,##0.0"/>
    <numFmt numFmtId="181" formatCode="_(* #,##0.0_);_(* \(#,##0.0\);_(* &quot;-&quot;?_);_(@_)"/>
    <numFmt numFmtId="182" formatCode="_(* #,##0.0_);_(* \(#,##0.0\);_(* &quot;-&quot;??_);_(@_)"/>
    <numFmt numFmtId="183" formatCode="_(* #,##0.00000_);_(* \(#,##0.00000\);_(* &quot;-&quot;??_);_(@_)"/>
    <numFmt numFmtId="184" formatCode="_(* #,##0.0000_);_(* \(#,##0.0000\);_(* &quot;-&quot;????_);_(@_)"/>
    <numFmt numFmtId="185" formatCode="#,##0.000"/>
    <numFmt numFmtId="186" formatCode="0.0000000"/>
    <numFmt numFmtId="187" formatCode="0.000000"/>
    <numFmt numFmtId="188" formatCode="&quot;$&quot;#,##0.0_);[Red]\(&quot;$&quot;#,##0.0\)"/>
    <numFmt numFmtId="189" formatCode="&quot;$&quot;#,##0.000_);[Red]\(&quot;$&quot;#,##0.000\)"/>
    <numFmt numFmtId="190" formatCode="_(* #,##0.00000_);_(* \(#,##0.00000\);_(* &quot;-&quot;?????_);_(@_)"/>
    <numFmt numFmtId="191" formatCode="_(* #,##0_);_(* \(#,##0\);_(* &quot;-&quot;??_);_(@_)"/>
    <numFmt numFmtId="192" formatCode="&quot;$&quot;#,##0.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9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76" fontId="5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4" fillId="12" borderId="10" xfId="0" applyFont="1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6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173" fontId="4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Border="1" applyAlignment="1">
      <alignment/>
    </xf>
    <xf numFmtId="0" fontId="48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13" borderId="10" xfId="0" applyFont="1" applyFill="1" applyBorder="1" applyAlignment="1">
      <alignment vertical="center" wrapText="1"/>
    </xf>
    <xf numFmtId="173" fontId="4" fillId="13" borderId="10" xfId="0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vertical="center" wrapText="1"/>
    </xf>
    <xf numFmtId="173" fontId="4" fillId="1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0" fontId="5" fillId="0" borderId="10" xfId="0" applyNumberFormat="1" applyFont="1" applyBorder="1" applyAlignment="1">
      <alignment horizontal="center" wrapText="1"/>
    </xf>
    <xf numFmtId="0" fontId="4" fillId="12" borderId="13" xfId="0" applyFont="1" applyFill="1" applyBorder="1" applyAlignment="1">
      <alignment horizontal="centerContinuous" vertical="center" wrapText="1"/>
    </xf>
    <xf numFmtId="0" fontId="4" fillId="12" borderId="14" xfId="0" applyFont="1" applyFill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10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75" zoomScaleNormal="75" zoomScalePageLayoutView="0" workbookViewId="0" topLeftCell="A1">
      <selection activeCell="B5" sqref="B5"/>
    </sheetView>
  </sheetViews>
  <sheetFormatPr defaultColWidth="9.140625" defaultRowHeight="12.75"/>
  <cols>
    <col min="1" max="1" width="55.7109375" style="0" customWidth="1"/>
    <col min="2" max="2" width="50.140625" style="0" customWidth="1"/>
    <col min="3" max="6" width="18.7109375" style="0" customWidth="1"/>
    <col min="7" max="7" width="22.421875" style="0" customWidth="1"/>
    <col min="8" max="8" width="40.7109375" style="0" customWidth="1"/>
  </cols>
  <sheetData>
    <row r="1" spans="1:5" ht="19.5" customHeight="1">
      <c r="A1" s="33" t="s">
        <v>41</v>
      </c>
      <c r="B1" s="3"/>
      <c r="C1" s="3"/>
      <c r="E1" s="28"/>
    </row>
    <row r="2" spans="1:6" ht="19.5" customHeight="1">
      <c r="A2" s="5"/>
      <c r="B2" s="16"/>
      <c r="C2" s="5"/>
      <c r="D2" s="3"/>
      <c r="E2" s="4"/>
      <c r="F2" s="4"/>
    </row>
    <row r="3" spans="1:6" ht="19.5" customHeight="1">
      <c r="A3" s="40" t="s">
        <v>34</v>
      </c>
      <c r="B3" s="8"/>
      <c r="C3" s="3"/>
      <c r="D3" s="27" t="s">
        <v>0</v>
      </c>
      <c r="E3" s="4"/>
      <c r="F3" s="4"/>
    </row>
    <row r="4" spans="1:9" ht="34.5" customHeight="1">
      <c r="A4" s="35" t="s">
        <v>37</v>
      </c>
      <c r="B4" s="36"/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I4" s="15" t="s">
        <v>0</v>
      </c>
    </row>
    <row r="5" spans="1:7" ht="34.5" customHeight="1">
      <c r="A5" s="37" t="s">
        <v>35</v>
      </c>
      <c r="B5" s="10" t="s">
        <v>27</v>
      </c>
      <c r="C5" s="11">
        <v>179600</v>
      </c>
      <c r="D5" s="11">
        <v>158700</v>
      </c>
      <c r="E5" s="11">
        <v>168500</v>
      </c>
      <c r="F5" s="11">
        <v>158700</v>
      </c>
      <c r="G5" s="11">
        <v>158700</v>
      </c>
    </row>
    <row r="6" spans="1:9" ht="54.75" customHeight="1">
      <c r="A6" s="37" t="s">
        <v>36</v>
      </c>
      <c r="B6" s="10" t="s">
        <v>32</v>
      </c>
      <c r="C6" s="1">
        <v>101766</v>
      </c>
      <c r="D6" s="1">
        <v>120703</v>
      </c>
      <c r="E6" s="1">
        <v>71148</v>
      </c>
      <c r="F6" s="1">
        <v>81036</v>
      </c>
      <c r="G6" s="1">
        <v>91617</v>
      </c>
      <c r="I6" s="14" t="s">
        <v>0</v>
      </c>
    </row>
    <row r="7" spans="1:7" ht="39.75" customHeight="1">
      <c r="A7" s="42" t="s">
        <v>43</v>
      </c>
      <c r="B7" s="31" t="s">
        <v>26</v>
      </c>
      <c r="C7" s="32">
        <v>196.3</v>
      </c>
      <c r="D7" s="32">
        <v>91.53</v>
      </c>
      <c r="E7" s="32">
        <v>247.64</v>
      </c>
      <c r="F7" s="32">
        <v>195.86</v>
      </c>
      <c r="G7" s="32">
        <v>168.03</v>
      </c>
    </row>
    <row r="8" spans="1:6" ht="30" customHeight="1">
      <c r="A8" s="17"/>
      <c r="B8" s="18"/>
      <c r="C8" s="18"/>
      <c r="D8" s="18"/>
      <c r="E8" s="18"/>
      <c r="F8" s="18"/>
    </row>
    <row r="9" spans="1:6" ht="19.5" customHeight="1">
      <c r="A9" s="40" t="s">
        <v>39</v>
      </c>
      <c r="B9" s="8"/>
      <c r="C9" s="3"/>
      <c r="D9" s="27" t="s">
        <v>0</v>
      </c>
      <c r="E9" s="4"/>
      <c r="F9" s="4"/>
    </row>
    <row r="10" spans="1:9" ht="34.5" customHeight="1">
      <c r="A10" s="35" t="s">
        <v>37</v>
      </c>
      <c r="B10" s="36"/>
      <c r="C10" s="13" t="s">
        <v>2</v>
      </c>
      <c r="D10" s="13" t="s">
        <v>3</v>
      </c>
      <c r="E10" s="13" t="s">
        <v>4</v>
      </c>
      <c r="F10" s="13" t="s">
        <v>5</v>
      </c>
      <c r="G10" s="13" t="s">
        <v>6</v>
      </c>
      <c r="I10" s="15" t="s">
        <v>0</v>
      </c>
    </row>
    <row r="11" spans="1:7" ht="34.5" customHeight="1">
      <c r="A11" s="37" t="s">
        <v>35</v>
      </c>
      <c r="B11" s="10" t="s">
        <v>30</v>
      </c>
      <c r="C11" s="11">
        <v>168100</v>
      </c>
      <c r="D11" s="11">
        <v>147500</v>
      </c>
      <c r="E11" s="11">
        <v>162100</v>
      </c>
      <c r="F11" s="11">
        <v>161800</v>
      </c>
      <c r="G11" s="11">
        <v>143800</v>
      </c>
    </row>
    <row r="12" spans="1:9" ht="54.75" customHeight="1">
      <c r="A12" s="37" t="s">
        <v>36</v>
      </c>
      <c r="B12" s="10" t="s">
        <v>32</v>
      </c>
      <c r="C12" s="1">
        <v>101766</v>
      </c>
      <c r="D12" s="1">
        <v>120703</v>
      </c>
      <c r="E12" s="1">
        <v>71148</v>
      </c>
      <c r="F12" s="1">
        <v>81036</v>
      </c>
      <c r="G12" s="1">
        <v>91617</v>
      </c>
      <c r="I12" s="14" t="s">
        <v>0</v>
      </c>
    </row>
    <row r="13" spans="1:7" ht="39.75" customHeight="1">
      <c r="A13" s="42" t="s">
        <v>43</v>
      </c>
      <c r="B13" s="31" t="s">
        <v>42</v>
      </c>
      <c r="C13" s="32">
        <v>166.06</v>
      </c>
      <c r="D13" s="32">
        <v>62.07</v>
      </c>
      <c r="E13" s="32">
        <v>230.81</v>
      </c>
      <c r="F13" s="32">
        <v>204.01</v>
      </c>
      <c r="G13" s="32">
        <v>128.84</v>
      </c>
    </row>
    <row r="14" ht="30" customHeight="1"/>
    <row r="15" spans="1:6" ht="19.5" customHeight="1">
      <c r="A15" s="41" t="s">
        <v>40</v>
      </c>
      <c r="B15" s="8"/>
      <c r="C15" s="3"/>
      <c r="D15" s="27" t="s">
        <v>0</v>
      </c>
      <c r="E15" s="4"/>
      <c r="F15" s="4"/>
    </row>
    <row r="16" spans="1:9" ht="34.5" customHeight="1">
      <c r="A16" s="35" t="s">
        <v>37</v>
      </c>
      <c r="B16" s="36"/>
      <c r="C16" s="13" t="s">
        <v>2</v>
      </c>
      <c r="D16" s="13" t="s">
        <v>3</v>
      </c>
      <c r="E16" s="13" t="s">
        <v>4</v>
      </c>
      <c r="F16" s="13" t="s">
        <v>5</v>
      </c>
      <c r="G16" s="13" t="s">
        <v>6</v>
      </c>
      <c r="I16" s="15" t="s">
        <v>0</v>
      </c>
    </row>
    <row r="17" spans="1:7" ht="34.5" customHeight="1">
      <c r="A17" s="37" t="s">
        <v>35</v>
      </c>
      <c r="B17" s="10" t="s">
        <v>30</v>
      </c>
      <c r="C17" s="11">
        <v>168100</v>
      </c>
      <c r="D17" s="11">
        <v>147500</v>
      </c>
      <c r="E17" s="11">
        <v>162100</v>
      </c>
      <c r="F17" s="11">
        <v>161800</v>
      </c>
      <c r="G17" s="11">
        <v>143800</v>
      </c>
    </row>
    <row r="18" spans="1:9" ht="54.75" customHeight="1">
      <c r="A18" s="37" t="s">
        <v>36</v>
      </c>
      <c r="B18" s="10" t="s">
        <v>33</v>
      </c>
      <c r="C18" s="1">
        <v>88684.49999999999</v>
      </c>
      <c r="D18" s="1">
        <v>117606.1</v>
      </c>
      <c r="E18" s="1">
        <v>62856.3</v>
      </c>
      <c r="F18" s="1">
        <v>74435.4</v>
      </c>
      <c r="G18" s="1">
        <v>86087.40000000001</v>
      </c>
      <c r="I18" s="14" t="s">
        <v>0</v>
      </c>
    </row>
    <row r="19" spans="1:7" ht="39.75" customHeight="1">
      <c r="A19" s="42" t="s">
        <v>43</v>
      </c>
      <c r="B19" s="31" t="s">
        <v>42</v>
      </c>
      <c r="C19" s="32">
        <v>200.47</v>
      </c>
      <c r="D19" s="32">
        <v>70.22</v>
      </c>
      <c r="E19" s="32">
        <v>252.61</v>
      </c>
      <c r="F19" s="32">
        <v>221.37</v>
      </c>
      <c r="G19" s="32">
        <v>143.38</v>
      </c>
    </row>
    <row r="22" spans="1:6" ht="19.5" customHeight="1">
      <c r="A22" s="43" t="s">
        <v>10</v>
      </c>
      <c r="B22" s="44"/>
      <c r="C22" s="5"/>
      <c r="D22" s="3"/>
      <c r="E22" s="4"/>
      <c r="F22" s="4"/>
    </row>
    <row r="23" spans="1:6" ht="19.5" customHeight="1">
      <c r="A23" s="43" t="s">
        <v>11</v>
      </c>
      <c r="B23" s="44"/>
      <c r="C23" s="5"/>
      <c r="D23" s="3"/>
      <c r="E23" s="4"/>
      <c r="F23" s="4"/>
    </row>
    <row r="24" spans="1:6" ht="19.5" customHeight="1">
      <c r="A24" s="45" t="s">
        <v>16</v>
      </c>
      <c r="B24" s="46"/>
      <c r="C24" s="5"/>
      <c r="D24" s="3"/>
      <c r="E24" s="4"/>
      <c r="F24" s="4"/>
    </row>
    <row r="25" spans="1:6" ht="19.5" customHeight="1">
      <c r="A25" s="22" t="s">
        <v>12</v>
      </c>
      <c r="B25" s="23"/>
      <c r="C25" s="5"/>
      <c r="D25" s="3"/>
      <c r="E25" s="4"/>
      <c r="F25" s="4"/>
    </row>
    <row r="26" spans="1:6" ht="19.5" customHeight="1">
      <c r="A26" s="24" t="s">
        <v>13</v>
      </c>
      <c r="B26" s="25"/>
      <c r="C26" s="5"/>
      <c r="D26" s="3"/>
      <c r="E26" s="4"/>
      <c r="F26" s="4"/>
    </row>
  </sheetData>
  <sheetProtection/>
  <mergeCells count="3">
    <mergeCell ref="A22:B22"/>
    <mergeCell ref="A23:B23"/>
    <mergeCell ref="A24:B24"/>
  </mergeCells>
  <printOptions horizontalCentered="1" verticalCentered="1"/>
  <pageMargins left="0.17" right="0.17" top="0.25" bottom="0.25" header="0" footer="0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55.7109375" style="0" customWidth="1"/>
    <col min="2" max="2" width="53.57421875" style="0" customWidth="1"/>
    <col min="3" max="6" width="18.7109375" style="0" customWidth="1"/>
    <col min="7" max="7" width="22.421875" style="0" customWidth="1"/>
    <col min="8" max="8" width="40.7109375" style="0" customWidth="1"/>
  </cols>
  <sheetData>
    <row r="1" spans="1:5" ht="19.5" customHeight="1">
      <c r="A1" s="33" t="s">
        <v>38</v>
      </c>
      <c r="B1" s="3"/>
      <c r="C1" s="3"/>
      <c r="E1" s="28"/>
    </row>
    <row r="2" spans="1:6" ht="19.5" customHeight="1">
      <c r="A2" s="5"/>
      <c r="B2" s="16"/>
      <c r="C2" s="5"/>
      <c r="D2" s="3"/>
      <c r="E2" s="4"/>
      <c r="F2" s="4"/>
    </row>
    <row r="3" spans="1:6" ht="19.5" customHeight="1">
      <c r="A3" s="40" t="s">
        <v>34</v>
      </c>
      <c r="B3" s="8"/>
      <c r="C3" s="3"/>
      <c r="D3" s="27" t="s">
        <v>0</v>
      </c>
      <c r="E3" s="4"/>
      <c r="F3" s="4"/>
    </row>
    <row r="4" spans="1:9" ht="34.5" customHeight="1">
      <c r="A4" s="35" t="s">
        <v>37</v>
      </c>
      <c r="B4" s="36"/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I4" s="15" t="s">
        <v>0</v>
      </c>
    </row>
    <row r="5" spans="1:7" ht="34.5" customHeight="1">
      <c r="A5" s="37" t="s">
        <v>35</v>
      </c>
      <c r="B5" s="10" t="s">
        <v>27</v>
      </c>
      <c r="C5" s="11">
        <v>142100</v>
      </c>
      <c r="D5" s="11">
        <v>131400</v>
      </c>
      <c r="E5" s="11">
        <v>135000</v>
      </c>
      <c r="F5" s="11">
        <v>131400</v>
      </c>
      <c r="G5" s="11">
        <v>131500</v>
      </c>
    </row>
    <row r="6" spans="1:9" ht="54.75" customHeight="1">
      <c r="A6" s="37" t="s">
        <v>36</v>
      </c>
      <c r="B6" s="10" t="s">
        <v>32</v>
      </c>
      <c r="C6" s="1">
        <v>42339</v>
      </c>
      <c r="D6" s="1">
        <v>52907</v>
      </c>
      <c r="E6" s="1">
        <v>23683</v>
      </c>
      <c r="F6" s="1">
        <v>28573</v>
      </c>
      <c r="G6" s="1">
        <v>35655</v>
      </c>
      <c r="I6" s="14" t="s">
        <v>0</v>
      </c>
    </row>
    <row r="7" spans="1:7" ht="39.75" customHeight="1">
      <c r="A7" s="38" t="s">
        <v>43</v>
      </c>
      <c r="B7" s="39" t="s">
        <v>25</v>
      </c>
      <c r="C7" s="30">
        <v>256.6</v>
      </c>
      <c r="D7" s="30">
        <v>200.66</v>
      </c>
      <c r="E7" s="30">
        <v>286.99</v>
      </c>
      <c r="F7" s="30">
        <v>264.66</v>
      </c>
      <c r="G7" s="30">
        <v>246.3</v>
      </c>
    </row>
    <row r="8" spans="1:6" ht="30" customHeight="1">
      <c r="A8" s="17"/>
      <c r="B8" s="18"/>
      <c r="C8" s="18"/>
      <c r="D8" s="18"/>
      <c r="E8" s="18"/>
      <c r="F8" s="18"/>
    </row>
    <row r="9" spans="1:6" ht="19.5" customHeight="1">
      <c r="A9" s="40" t="s">
        <v>39</v>
      </c>
      <c r="B9" s="8"/>
      <c r="C9" s="3"/>
      <c r="D9" s="27" t="s">
        <v>0</v>
      </c>
      <c r="E9" s="4"/>
      <c r="F9" s="4"/>
    </row>
    <row r="10" spans="1:9" ht="34.5" customHeight="1">
      <c r="A10" s="35" t="s">
        <v>37</v>
      </c>
      <c r="B10" s="36"/>
      <c r="C10" s="13" t="s">
        <v>2</v>
      </c>
      <c r="D10" s="13" t="s">
        <v>3</v>
      </c>
      <c r="E10" s="13" t="s">
        <v>4</v>
      </c>
      <c r="F10" s="13" t="s">
        <v>5</v>
      </c>
      <c r="G10" s="13" t="s">
        <v>6</v>
      </c>
      <c r="I10" s="15" t="s">
        <v>0</v>
      </c>
    </row>
    <row r="11" spans="1:7" ht="34.5" customHeight="1">
      <c r="A11" s="37" t="s">
        <v>35</v>
      </c>
      <c r="B11" s="10" t="s">
        <v>30</v>
      </c>
      <c r="C11" s="11">
        <v>134000</v>
      </c>
      <c r="D11" s="11">
        <v>123700</v>
      </c>
      <c r="E11" s="11">
        <v>123500</v>
      </c>
      <c r="F11" s="11">
        <v>130100</v>
      </c>
      <c r="G11" s="11">
        <v>111000</v>
      </c>
    </row>
    <row r="12" spans="1:9" ht="54.75" customHeight="1">
      <c r="A12" s="37" t="s">
        <v>36</v>
      </c>
      <c r="B12" s="10" t="s">
        <v>32</v>
      </c>
      <c r="C12" s="1">
        <v>42339</v>
      </c>
      <c r="D12" s="1">
        <v>52907</v>
      </c>
      <c r="E12" s="1">
        <v>23683</v>
      </c>
      <c r="F12" s="1">
        <v>28573</v>
      </c>
      <c r="G12" s="1">
        <v>35655</v>
      </c>
      <c r="I12" s="14" t="s">
        <v>0</v>
      </c>
    </row>
    <row r="13" spans="1:7" ht="39.75" customHeight="1">
      <c r="A13" s="38" t="s">
        <v>43</v>
      </c>
      <c r="B13" s="39" t="s">
        <v>25</v>
      </c>
      <c r="C13" s="30">
        <v>235.3</v>
      </c>
      <c r="D13" s="30">
        <v>180.41</v>
      </c>
      <c r="E13" s="30">
        <v>256.75</v>
      </c>
      <c r="F13" s="30">
        <v>261.24</v>
      </c>
      <c r="G13" s="30">
        <v>192.38</v>
      </c>
    </row>
    <row r="14" ht="30" customHeight="1"/>
    <row r="15" spans="1:6" ht="19.5" customHeight="1">
      <c r="A15" s="41" t="s">
        <v>40</v>
      </c>
      <c r="B15" s="8"/>
      <c r="C15" s="3"/>
      <c r="D15" s="27" t="s">
        <v>0</v>
      </c>
      <c r="E15" s="4"/>
      <c r="F15" s="4"/>
    </row>
    <row r="16" spans="1:9" ht="34.5" customHeight="1">
      <c r="A16" s="35" t="s">
        <v>37</v>
      </c>
      <c r="B16" s="36"/>
      <c r="C16" s="13" t="s">
        <v>2</v>
      </c>
      <c r="D16" s="13" t="s">
        <v>3</v>
      </c>
      <c r="E16" s="13" t="s">
        <v>4</v>
      </c>
      <c r="F16" s="13" t="s">
        <v>5</v>
      </c>
      <c r="G16" s="13" t="s">
        <v>6</v>
      </c>
      <c r="I16" s="15" t="s">
        <v>0</v>
      </c>
    </row>
    <row r="17" spans="1:7" ht="34.5" customHeight="1">
      <c r="A17" s="37" t="s">
        <v>35</v>
      </c>
      <c r="B17" s="10" t="s">
        <v>30</v>
      </c>
      <c r="C17" s="11">
        <v>134000</v>
      </c>
      <c r="D17" s="11">
        <v>123700</v>
      </c>
      <c r="E17" s="11">
        <v>123500</v>
      </c>
      <c r="F17" s="11">
        <v>130100</v>
      </c>
      <c r="G17" s="11">
        <v>111000</v>
      </c>
    </row>
    <row r="18" spans="1:9" ht="54.75" customHeight="1">
      <c r="A18" s="37" t="s">
        <v>36</v>
      </c>
      <c r="B18" s="10" t="s">
        <v>33</v>
      </c>
      <c r="C18" s="1">
        <v>28212</v>
      </c>
      <c r="D18" s="1">
        <v>42129.49999999999</v>
      </c>
      <c r="E18" s="1">
        <v>16502.000000000004</v>
      </c>
      <c r="F18" s="1">
        <v>19887.5</v>
      </c>
      <c r="G18" s="1">
        <v>25492.5</v>
      </c>
      <c r="I18" s="14" t="s">
        <v>0</v>
      </c>
    </row>
    <row r="19" spans="1:7" ht="39.75" customHeight="1">
      <c r="A19" s="38" t="s">
        <v>43</v>
      </c>
      <c r="B19" s="39" t="s">
        <v>25</v>
      </c>
      <c r="C19" s="30">
        <v>272.46</v>
      </c>
      <c r="D19" s="30">
        <v>208.76</v>
      </c>
      <c r="E19" s="30">
        <v>275.63</v>
      </c>
      <c r="F19" s="30">
        <v>284.09</v>
      </c>
      <c r="G19" s="30">
        <v>219.11</v>
      </c>
    </row>
    <row r="22" spans="1:6" ht="19.5" customHeight="1">
      <c r="A22" s="43" t="s">
        <v>10</v>
      </c>
      <c r="B22" s="44"/>
      <c r="C22" s="5"/>
      <c r="D22" s="3"/>
      <c r="E22" s="4"/>
      <c r="F22" s="4"/>
    </row>
    <row r="23" spans="1:6" ht="19.5" customHeight="1">
      <c r="A23" s="43" t="s">
        <v>11</v>
      </c>
      <c r="B23" s="44"/>
      <c r="C23" s="5"/>
      <c r="D23" s="3"/>
      <c r="E23" s="4"/>
      <c r="F23" s="4"/>
    </row>
    <row r="24" spans="1:6" ht="19.5" customHeight="1">
      <c r="A24" s="45" t="s">
        <v>16</v>
      </c>
      <c r="B24" s="46"/>
      <c r="C24" s="5"/>
      <c r="D24" s="3"/>
      <c r="E24" s="4"/>
      <c r="F24" s="4"/>
    </row>
    <row r="25" spans="1:6" ht="19.5" customHeight="1">
      <c r="A25" s="22" t="s">
        <v>12</v>
      </c>
      <c r="B25" s="23"/>
      <c r="C25" s="5"/>
      <c r="D25" s="3"/>
      <c r="E25" s="4"/>
      <c r="F25" s="4"/>
    </row>
    <row r="26" spans="1:6" ht="19.5" customHeight="1">
      <c r="A26" s="24" t="s">
        <v>13</v>
      </c>
      <c r="B26" s="25"/>
      <c r="C26" s="5"/>
      <c r="D26" s="3"/>
      <c r="E26" s="4"/>
      <c r="F26" s="4"/>
    </row>
  </sheetData>
  <sheetProtection/>
  <mergeCells count="3">
    <mergeCell ref="A22:B22"/>
    <mergeCell ref="A23:B23"/>
    <mergeCell ref="A24:B24"/>
  </mergeCells>
  <printOptions horizontalCentered="1" verticalCentered="1"/>
  <pageMargins left="0.25" right="0.25" top="0.25" bottom="0.25" header="0" footer="0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55.7109375" style="0" customWidth="1"/>
    <col min="2" max="6" width="18.7109375" style="0" customWidth="1"/>
    <col min="8" max="8" width="40.7109375" style="0" customWidth="1"/>
  </cols>
  <sheetData>
    <row r="1" spans="1:5" ht="19.5" customHeight="1">
      <c r="A1" s="33" t="s">
        <v>31</v>
      </c>
      <c r="B1" s="3"/>
      <c r="C1" s="3"/>
      <c r="E1" s="28"/>
    </row>
    <row r="2" spans="1:6" ht="19.5" customHeight="1">
      <c r="A2" s="20" t="s">
        <v>14</v>
      </c>
      <c r="B2" s="3"/>
      <c r="C2" s="6" t="s">
        <v>0</v>
      </c>
      <c r="D2" s="3" t="s">
        <v>0</v>
      </c>
      <c r="E2" s="4"/>
      <c r="F2" s="4"/>
    </row>
    <row r="3" spans="1:6" ht="19.5" customHeight="1">
      <c r="A3" s="47" t="s">
        <v>1</v>
      </c>
      <c r="B3" s="48"/>
      <c r="C3" s="7" t="s">
        <v>0</v>
      </c>
      <c r="D3" s="3"/>
      <c r="E3" s="4"/>
      <c r="F3" s="4"/>
    </row>
    <row r="4" spans="1:6" ht="19.5" customHeight="1">
      <c r="A4" s="21" t="s">
        <v>15</v>
      </c>
      <c r="B4" s="34">
        <v>0.0625</v>
      </c>
      <c r="C4" s="5" t="s">
        <v>0</v>
      </c>
      <c r="D4" s="3" t="s">
        <v>0</v>
      </c>
      <c r="E4" s="4"/>
      <c r="F4" s="4"/>
    </row>
    <row r="5" spans="1:3" ht="19.5" customHeight="1">
      <c r="A5" s="26"/>
      <c r="B5" s="16"/>
      <c r="C5" s="5"/>
    </row>
    <row r="6" spans="1:3" ht="19.5" customHeight="1">
      <c r="A6" s="43" t="s">
        <v>10</v>
      </c>
      <c r="B6" s="44"/>
      <c r="C6" s="5"/>
    </row>
    <row r="7" spans="1:3" ht="19.5" customHeight="1">
      <c r="A7" s="43" t="s">
        <v>11</v>
      </c>
      <c r="B7" s="44"/>
      <c r="C7" s="5"/>
    </row>
    <row r="8" spans="1:3" ht="19.5" customHeight="1">
      <c r="A8" s="45" t="s">
        <v>16</v>
      </c>
      <c r="B8" s="46"/>
      <c r="C8" s="5"/>
    </row>
    <row r="9" spans="1:3" ht="19.5" customHeight="1">
      <c r="A9" s="22" t="s">
        <v>12</v>
      </c>
      <c r="B9" s="23"/>
      <c r="C9" s="5"/>
    </row>
    <row r="10" spans="1:3" ht="19.5" customHeight="1">
      <c r="A10" s="24" t="s">
        <v>13</v>
      </c>
      <c r="B10" s="25"/>
      <c r="C10" s="5"/>
    </row>
    <row r="11" spans="1:3" ht="19.5" customHeight="1">
      <c r="A11" s="5"/>
      <c r="B11" s="16"/>
      <c r="C11" s="5"/>
    </row>
    <row r="12" spans="1:6" ht="19.5" customHeight="1">
      <c r="A12" s="19" t="s">
        <v>17</v>
      </c>
      <c r="B12" s="8"/>
      <c r="C12" s="3"/>
      <c r="D12" s="27" t="s">
        <v>0</v>
      </c>
      <c r="E12" s="4"/>
      <c r="F12" s="4"/>
    </row>
    <row r="13" spans="1:8" ht="34.5" customHeight="1">
      <c r="A13" s="9"/>
      <c r="B13" s="13" t="s">
        <v>2</v>
      </c>
      <c r="C13" s="13" t="s">
        <v>3</v>
      </c>
      <c r="D13" s="13" t="s">
        <v>4</v>
      </c>
      <c r="E13" s="13" t="s">
        <v>5</v>
      </c>
      <c r="F13" s="13" t="s">
        <v>6</v>
      </c>
      <c r="H13" s="15" t="s">
        <v>0</v>
      </c>
    </row>
    <row r="14" spans="1:6" ht="34.5" customHeight="1">
      <c r="A14" s="10" t="s">
        <v>30</v>
      </c>
      <c r="B14" s="11">
        <v>134000</v>
      </c>
      <c r="C14" s="11">
        <v>123700</v>
      </c>
      <c r="D14" s="11">
        <v>123500</v>
      </c>
      <c r="E14" s="11">
        <v>130100</v>
      </c>
      <c r="F14" s="11">
        <v>111000</v>
      </c>
    </row>
    <row r="15" spans="1:6" ht="34.5" customHeight="1">
      <c r="A15" s="10" t="s">
        <v>24</v>
      </c>
      <c r="B15" s="1" t="s">
        <v>19</v>
      </c>
      <c r="C15" s="1" t="s">
        <v>20</v>
      </c>
      <c r="D15" s="1" t="s">
        <v>21</v>
      </c>
      <c r="E15" s="1" t="s">
        <v>22</v>
      </c>
      <c r="F15" s="1" t="s">
        <v>23</v>
      </c>
    </row>
    <row r="16" spans="1:8" ht="54.75" customHeight="1">
      <c r="A16" s="10" t="s">
        <v>33</v>
      </c>
      <c r="B16" s="1">
        <v>28212</v>
      </c>
      <c r="C16" s="1">
        <v>42129.49999999999</v>
      </c>
      <c r="D16" s="1">
        <v>16502.000000000004</v>
      </c>
      <c r="E16" s="1">
        <v>19887.5</v>
      </c>
      <c r="F16" s="1">
        <v>25492.5</v>
      </c>
      <c r="H16" s="14" t="s">
        <v>0</v>
      </c>
    </row>
    <row r="17" spans="1:6" ht="34.5" customHeight="1">
      <c r="A17" s="10" t="s">
        <v>7</v>
      </c>
      <c r="B17" s="1">
        <v>2199</v>
      </c>
      <c r="C17" s="1">
        <v>2199</v>
      </c>
      <c r="D17" s="1">
        <v>2199</v>
      </c>
      <c r="E17" s="1">
        <v>2199</v>
      </c>
      <c r="F17" s="1">
        <v>2199</v>
      </c>
    </row>
    <row r="18" spans="1:6" ht="30" customHeight="1">
      <c r="A18" s="10" t="s">
        <v>8</v>
      </c>
      <c r="B18" s="2">
        <f>(B14-B16-B17)/365</f>
        <v>283.8054794520548</v>
      </c>
      <c r="C18" s="2">
        <f>(C14-C16-C17)/365</f>
        <v>217.45616438356166</v>
      </c>
      <c r="D18" s="2">
        <f>(D14-D16-D17)/365</f>
        <v>287.1205479452055</v>
      </c>
      <c r="E18" s="2">
        <f>(E14-E16-E17)/365</f>
        <v>295.92739726027395</v>
      </c>
      <c r="F18" s="2">
        <f>(F14-F16-F17)/365</f>
        <v>228.24246575342465</v>
      </c>
    </row>
    <row r="19" spans="1:6" ht="30" customHeight="1">
      <c r="A19" s="12" t="s">
        <v>9</v>
      </c>
      <c r="B19" s="2">
        <f>ROUND(B18/(1-$B$4),2)</f>
        <v>302.73</v>
      </c>
      <c r="C19" s="2">
        <f>ROUND(C18/(1-$B$4),2)</f>
        <v>231.95</v>
      </c>
      <c r="D19" s="2">
        <f>ROUND(D18/(1-$B$4),2)</f>
        <v>306.26</v>
      </c>
      <c r="E19" s="2">
        <f>ROUND(E18/(1-$B$4),2)</f>
        <v>315.66</v>
      </c>
      <c r="F19" s="2">
        <f>ROUND(F18/(1-$B$4),2)</f>
        <v>243.46</v>
      </c>
    </row>
    <row r="20" spans="1:6" ht="39.75" customHeight="1">
      <c r="A20" s="29" t="s">
        <v>25</v>
      </c>
      <c r="B20" s="30">
        <f>ROUND(B19*0.9,2)</f>
        <v>272.46</v>
      </c>
      <c r="C20" s="30">
        <f>ROUND(C19*0.9,2)</f>
        <v>208.76</v>
      </c>
      <c r="D20" s="30">
        <f>ROUND(D19*0.9,2)</f>
        <v>275.63</v>
      </c>
      <c r="E20" s="30">
        <f>ROUND(E19*0.9,2)</f>
        <v>284.09</v>
      </c>
      <c r="F20" s="30">
        <f>ROUND(F19*0.9,2)</f>
        <v>219.11</v>
      </c>
    </row>
    <row r="21" spans="1:6" ht="30" customHeight="1">
      <c r="A21" s="17"/>
      <c r="B21" s="18"/>
      <c r="C21" s="18"/>
      <c r="D21" s="18"/>
      <c r="E21" s="18"/>
      <c r="F21" s="18"/>
    </row>
    <row r="22" spans="1:6" ht="30" customHeight="1">
      <c r="A22" s="19" t="s">
        <v>18</v>
      </c>
      <c r="B22" s="8"/>
      <c r="C22" s="3"/>
      <c r="D22" s="27" t="s">
        <v>0</v>
      </c>
      <c r="E22" s="4"/>
      <c r="F22" s="4"/>
    </row>
    <row r="23" spans="1:6" ht="30" customHeight="1">
      <c r="A23" s="9"/>
      <c r="B23" s="13" t="s">
        <v>2</v>
      </c>
      <c r="C23" s="13" t="s">
        <v>3</v>
      </c>
      <c r="D23" s="13" t="s">
        <v>4</v>
      </c>
      <c r="E23" s="13" t="s">
        <v>5</v>
      </c>
      <c r="F23" s="13" t="s">
        <v>6</v>
      </c>
    </row>
    <row r="24" spans="1:6" ht="30" customHeight="1">
      <c r="A24" s="10" t="s">
        <v>30</v>
      </c>
      <c r="B24" s="11">
        <v>168100</v>
      </c>
      <c r="C24" s="11">
        <v>147500</v>
      </c>
      <c r="D24" s="11">
        <v>162100</v>
      </c>
      <c r="E24" s="11">
        <v>161800</v>
      </c>
      <c r="F24" s="11">
        <v>143800</v>
      </c>
    </row>
    <row r="25" spans="1:6" ht="30" customHeight="1">
      <c r="A25" s="10" t="s">
        <v>24</v>
      </c>
      <c r="B25" s="1" t="s">
        <v>19</v>
      </c>
      <c r="C25" s="1" t="s">
        <v>20</v>
      </c>
      <c r="D25" s="1" t="s">
        <v>21</v>
      </c>
      <c r="E25" s="1" t="s">
        <v>22</v>
      </c>
      <c r="F25" s="1" t="s">
        <v>23</v>
      </c>
    </row>
    <row r="26" spans="1:6" ht="54.75" customHeight="1">
      <c r="A26" s="10" t="s">
        <v>33</v>
      </c>
      <c r="B26" s="1">
        <v>88684.49999999999</v>
      </c>
      <c r="C26" s="1">
        <v>117606.1</v>
      </c>
      <c r="D26" s="1">
        <v>62856.3</v>
      </c>
      <c r="E26" s="1">
        <v>74435.4</v>
      </c>
      <c r="F26" s="1">
        <v>86087.40000000001</v>
      </c>
    </row>
    <row r="27" spans="1:6" ht="30" customHeight="1">
      <c r="A27" s="10" t="s">
        <v>7</v>
      </c>
      <c r="B27" s="1">
        <v>3198</v>
      </c>
      <c r="C27" s="1">
        <v>3198</v>
      </c>
      <c r="D27" s="1">
        <v>3198</v>
      </c>
      <c r="E27" s="1">
        <v>3198</v>
      </c>
      <c r="F27" s="1">
        <v>3198</v>
      </c>
    </row>
    <row r="28" spans="1:6" ht="30" customHeight="1">
      <c r="A28" s="10" t="s">
        <v>8</v>
      </c>
      <c r="B28" s="2">
        <f>(B24-B26-B27)/365</f>
        <v>208.81506849315073</v>
      </c>
      <c r="C28" s="2">
        <f>(C24-C26-C27)/365</f>
        <v>73.1394520547945</v>
      </c>
      <c r="D28" s="2">
        <f>(D24-D26-D27)/365</f>
        <v>263.138904109589</v>
      </c>
      <c r="E28" s="2">
        <f>(E24-E26-E27)/365</f>
        <v>230.59342465753426</v>
      </c>
      <c r="F28" s="2">
        <f>(F24-F26-F27)/365</f>
        <v>149.35506849315067</v>
      </c>
    </row>
    <row r="29" spans="1:6" ht="30" customHeight="1">
      <c r="A29" s="10" t="s">
        <v>9</v>
      </c>
      <c r="B29" s="2">
        <f>ROUND(B28/(1-$B$4),2)</f>
        <v>222.74</v>
      </c>
      <c r="C29" s="2">
        <f>ROUND(C28/(1-$B$4),2)</f>
        <v>78.02</v>
      </c>
      <c r="D29" s="2">
        <f>ROUND(D28/(1-$B$4),2)</f>
        <v>280.68</v>
      </c>
      <c r="E29" s="2">
        <f>ROUND(E28/(1-$B$4),2)</f>
        <v>245.97</v>
      </c>
      <c r="F29" s="2">
        <f>ROUND(F28/(1-$B$4),2)</f>
        <v>159.31</v>
      </c>
    </row>
    <row r="30" spans="1:6" ht="39.75" customHeight="1">
      <c r="A30" s="31" t="s">
        <v>26</v>
      </c>
      <c r="B30" s="32">
        <f>ROUND(B29*0.9,2)</f>
        <v>200.47</v>
      </c>
      <c r="C30" s="32">
        <f>ROUND(C29*0.9,2)</f>
        <v>70.22</v>
      </c>
      <c r="D30" s="32">
        <f>ROUND(D29*0.9,2)</f>
        <v>252.61</v>
      </c>
      <c r="E30" s="32">
        <f>ROUND(E29*0.9,2)</f>
        <v>221.37</v>
      </c>
      <c r="F30" s="32">
        <f>ROUND(F29*0.9,2)</f>
        <v>143.38</v>
      </c>
    </row>
  </sheetData>
  <sheetProtection/>
  <mergeCells count="4">
    <mergeCell ref="A3:B3"/>
    <mergeCell ref="A6:B6"/>
    <mergeCell ref="A7:B7"/>
    <mergeCell ref="A8:B8"/>
  </mergeCells>
  <printOptions horizontalCentered="1" verticalCentered="1"/>
  <pageMargins left="0.25" right="0.25" top="0.25" bottom="0.25" header="0" footer="0"/>
  <pageSetup fitToHeight="1" fitToWidth="1" horizontalDpi="600" verticalDpi="600" orientation="landscape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="75" zoomScaleNormal="75" zoomScalePageLayoutView="0" workbookViewId="0" topLeftCell="A1">
      <selection activeCell="A4" sqref="A4"/>
    </sheetView>
  </sheetViews>
  <sheetFormatPr defaultColWidth="9.140625" defaultRowHeight="12.75"/>
  <cols>
    <col min="1" max="1" width="55.7109375" style="0" customWidth="1"/>
    <col min="2" max="6" width="18.7109375" style="0" customWidth="1"/>
    <col min="8" max="8" width="40.7109375" style="0" customWidth="1"/>
  </cols>
  <sheetData>
    <row r="1" spans="1:5" ht="19.5" customHeight="1">
      <c r="A1" s="33" t="s">
        <v>29</v>
      </c>
      <c r="B1" s="3"/>
      <c r="C1" s="3"/>
      <c r="E1" s="28"/>
    </row>
    <row r="2" spans="1:6" ht="19.5" customHeight="1">
      <c r="A2" s="20" t="s">
        <v>14</v>
      </c>
      <c r="B2" s="3"/>
      <c r="C2" s="6" t="s">
        <v>0</v>
      </c>
      <c r="D2" s="3" t="s">
        <v>0</v>
      </c>
      <c r="E2" s="4"/>
      <c r="F2" s="4"/>
    </row>
    <row r="3" spans="1:6" ht="19.5" customHeight="1">
      <c r="A3" s="47" t="s">
        <v>1</v>
      </c>
      <c r="B3" s="48"/>
      <c r="C3" s="7" t="s">
        <v>0</v>
      </c>
      <c r="D3" s="3"/>
      <c r="E3" s="4"/>
      <c r="F3" s="4"/>
    </row>
    <row r="4" spans="1:6" ht="19.5" customHeight="1">
      <c r="A4" s="21" t="s">
        <v>15</v>
      </c>
      <c r="B4" s="34">
        <v>0.0625</v>
      </c>
      <c r="C4" s="5" t="s">
        <v>0</v>
      </c>
      <c r="D4" s="3" t="s">
        <v>0</v>
      </c>
      <c r="E4" s="4"/>
      <c r="F4" s="4"/>
    </row>
    <row r="5" spans="1:6" ht="19.5" customHeight="1">
      <c r="A5" s="26"/>
      <c r="B5" s="16"/>
      <c r="C5" s="5"/>
      <c r="D5" s="3"/>
      <c r="E5" s="4"/>
      <c r="F5" s="4"/>
    </row>
    <row r="6" spans="1:6" ht="19.5" customHeight="1">
      <c r="A6" s="43" t="s">
        <v>10</v>
      </c>
      <c r="B6" s="44"/>
      <c r="C6" s="5"/>
      <c r="D6" s="3"/>
      <c r="E6" s="4"/>
      <c r="F6" s="4"/>
    </row>
    <row r="7" spans="1:6" ht="19.5" customHeight="1">
      <c r="A7" s="43" t="s">
        <v>11</v>
      </c>
      <c r="B7" s="44"/>
      <c r="C7" s="5"/>
      <c r="D7" s="3"/>
      <c r="E7" s="4"/>
      <c r="F7" s="4"/>
    </row>
    <row r="8" spans="1:6" ht="19.5" customHeight="1">
      <c r="A8" s="45" t="s">
        <v>16</v>
      </c>
      <c r="B8" s="46"/>
      <c r="C8" s="5"/>
      <c r="D8" s="3"/>
      <c r="E8" s="4"/>
      <c r="F8" s="4"/>
    </row>
    <row r="9" spans="1:6" ht="19.5" customHeight="1">
      <c r="A9" s="22" t="s">
        <v>12</v>
      </c>
      <c r="B9" s="23"/>
      <c r="C9" s="5"/>
      <c r="D9" s="3"/>
      <c r="E9" s="4"/>
      <c r="F9" s="4"/>
    </row>
    <row r="10" spans="1:6" ht="19.5" customHeight="1">
      <c r="A10" s="24" t="s">
        <v>13</v>
      </c>
      <c r="B10" s="25"/>
      <c r="C10" s="5"/>
      <c r="D10" s="3"/>
      <c r="E10" s="4"/>
      <c r="F10" s="4"/>
    </row>
    <row r="11" spans="1:6" ht="19.5" customHeight="1">
      <c r="A11" s="5"/>
      <c r="B11" s="16"/>
      <c r="C11" s="5"/>
      <c r="D11" s="3"/>
      <c r="E11" s="4"/>
      <c r="F11" s="4"/>
    </row>
    <row r="12" spans="1:6" ht="19.5" customHeight="1">
      <c r="A12" s="19" t="s">
        <v>17</v>
      </c>
      <c r="B12" s="8"/>
      <c r="C12" s="3"/>
      <c r="D12" s="27" t="s">
        <v>0</v>
      </c>
      <c r="E12" s="4"/>
      <c r="F12" s="4"/>
    </row>
    <row r="13" spans="1:8" ht="34.5" customHeight="1">
      <c r="A13" s="9"/>
      <c r="B13" s="13" t="s">
        <v>2</v>
      </c>
      <c r="C13" s="13" t="s">
        <v>3</v>
      </c>
      <c r="D13" s="13" t="s">
        <v>4</v>
      </c>
      <c r="E13" s="13" t="s">
        <v>5</v>
      </c>
      <c r="F13" s="13" t="s">
        <v>6</v>
      </c>
      <c r="H13" s="15" t="s">
        <v>0</v>
      </c>
    </row>
    <row r="14" spans="1:6" ht="34.5" customHeight="1">
      <c r="A14" s="10" t="s">
        <v>30</v>
      </c>
      <c r="B14" s="11">
        <v>134000</v>
      </c>
      <c r="C14" s="11">
        <v>123700</v>
      </c>
      <c r="D14" s="11">
        <v>123500</v>
      </c>
      <c r="E14" s="11">
        <v>130100</v>
      </c>
      <c r="F14" s="11">
        <v>111000</v>
      </c>
    </row>
    <row r="15" spans="1:6" ht="34.5" customHeight="1">
      <c r="A15" s="10" t="s">
        <v>24</v>
      </c>
      <c r="B15" s="1" t="s">
        <v>19</v>
      </c>
      <c r="C15" s="1" t="s">
        <v>20</v>
      </c>
      <c r="D15" s="1" t="s">
        <v>21</v>
      </c>
      <c r="E15" s="1" t="s">
        <v>22</v>
      </c>
      <c r="F15" s="1" t="s">
        <v>23</v>
      </c>
    </row>
    <row r="16" spans="1:8" ht="54.75" customHeight="1">
      <c r="A16" s="10" t="s">
        <v>32</v>
      </c>
      <c r="B16" s="1">
        <v>42339</v>
      </c>
      <c r="C16" s="1">
        <v>52907</v>
      </c>
      <c r="D16" s="1">
        <v>23683</v>
      </c>
      <c r="E16" s="1">
        <v>28573</v>
      </c>
      <c r="F16" s="1">
        <v>35655</v>
      </c>
      <c r="H16" s="14" t="s">
        <v>0</v>
      </c>
    </row>
    <row r="17" spans="1:6" ht="34.5" customHeight="1">
      <c r="A17" s="10" t="s">
        <v>7</v>
      </c>
      <c r="B17" s="1">
        <v>2199</v>
      </c>
      <c r="C17" s="1">
        <v>2199</v>
      </c>
      <c r="D17" s="1">
        <v>2199</v>
      </c>
      <c r="E17" s="1">
        <v>2199</v>
      </c>
      <c r="F17" s="1">
        <v>2199</v>
      </c>
    </row>
    <row r="18" spans="1:6" ht="30" customHeight="1">
      <c r="A18" s="10" t="s">
        <v>8</v>
      </c>
      <c r="B18" s="2">
        <f>(B14-B16-B17)/365</f>
        <v>245.1013698630137</v>
      </c>
      <c r="C18" s="2">
        <f>(C14-C16-C17)/365</f>
        <v>187.92876712328768</v>
      </c>
      <c r="D18" s="2">
        <f>(D14-D16-D17)/365</f>
        <v>267.44657534246574</v>
      </c>
      <c r="E18" s="2">
        <f>(E14-E16-E17)/365</f>
        <v>272.1315068493151</v>
      </c>
      <c r="F18" s="2">
        <f>(F14-F16-F17)/365</f>
        <v>200.4</v>
      </c>
    </row>
    <row r="19" spans="1:6" ht="30" customHeight="1">
      <c r="A19" s="12" t="s">
        <v>9</v>
      </c>
      <c r="B19" s="2">
        <f>ROUND(B18/(1-$B$4),2)</f>
        <v>261.44</v>
      </c>
      <c r="C19" s="2">
        <f>ROUND(C18/(1-$B$4),2)</f>
        <v>200.46</v>
      </c>
      <c r="D19" s="2">
        <f>ROUND(D18/(1-$B$4),2)</f>
        <v>285.28</v>
      </c>
      <c r="E19" s="2">
        <f>ROUND(E18/(1-$B$4),2)</f>
        <v>290.27</v>
      </c>
      <c r="F19" s="2">
        <f>ROUND(F18/(1-$B$4),2)</f>
        <v>213.76</v>
      </c>
    </row>
    <row r="20" spans="1:6" ht="39.75" customHeight="1">
      <c r="A20" s="29" t="s">
        <v>25</v>
      </c>
      <c r="B20" s="30">
        <f>ROUND(B19*0.9,2)</f>
        <v>235.3</v>
      </c>
      <c r="C20" s="30">
        <f>ROUND(C19*0.9,2)</f>
        <v>180.41</v>
      </c>
      <c r="D20" s="30">
        <f>ROUND(D19*0.9,2)</f>
        <v>256.75</v>
      </c>
      <c r="E20" s="30">
        <f>ROUND(E19*0.9,2)</f>
        <v>261.24</v>
      </c>
      <c r="F20" s="30">
        <f>ROUND(F19*0.9,2)</f>
        <v>192.38</v>
      </c>
    </row>
    <row r="21" spans="1:6" ht="30" customHeight="1">
      <c r="A21" s="17"/>
      <c r="B21" s="18"/>
      <c r="C21" s="18"/>
      <c r="D21" s="18"/>
      <c r="E21" s="18"/>
      <c r="F21" s="18"/>
    </row>
    <row r="22" spans="1:6" ht="30" customHeight="1">
      <c r="A22" s="19" t="s">
        <v>18</v>
      </c>
      <c r="B22" s="8"/>
      <c r="C22" s="3"/>
      <c r="D22" s="27" t="s">
        <v>0</v>
      </c>
      <c r="E22" s="4"/>
      <c r="F22" s="4"/>
    </row>
    <row r="23" spans="1:6" ht="30" customHeight="1">
      <c r="A23" s="9"/>
      <c r="B23" s="13" t="s">
        <v>2</v>
      </c>
      <c r="C23" s="13" t="s">
        <v>3</v>
      </c>
      <c r="D23" s="13" t="s">
        <v>4</v>
      </c>
      <c r="E23" s="13" t="s">
        <v>5</v>
      </c>
      <c r="F23" s="13" t="s">
        <v>6</v>
      </c>
    </row>
    <row r="24" spans="1:6" ht="30" customHeight="1">
      <c r="A24" s="10" t="s">
        <v>30</v>
      </c>
      <c r="B24" s="11">
        <v>168100</v>
      </c>
      <c r="C24" s="11">
        <v>147500</v>
      </c>
      <c r="D24" s="11">
        <v>162100</v>
      </c>
      <c r="E24" s="11">
        <v>161800</v>
      </c>
      <c r="F24" s="11">
        <v>143800</v>
      </c>
    </row>
    <row r="25" spans="1:6" ht="30" customHeight="1">
      <c r="A25" s="10" t="s">
        <v>24</v>
      </c>
      <c r="B25" s="1" t="s">
        <v>19</v>
      </c>
      <c r="C25" s="1" t="s">
        <v>20</v>
      </c>
      <c r="D25" s="1" t="s">
        <v>21</v>
      </c>
      <c r="E25" s="1" t="s">
        <v>22</v>
      </c>
      <c r="F25" s="1" t="s">
        <v>23</v>
      </c>
    </row>
    <row r="26" spans="1:6" ht="54.75" customHeight="1">
      <c r="A26" s="10" t="s">
        <v>32</v>
      </c>
      <c r="B26" s="1">
        <v>101766</v>
      </c>
      <c r="C26" s="1">
        <v>120703</v>
      </c>
      <c r="D26" s="1">
        <v>71148</v>
      </c>
      <c r="E26" s="1">
        <v>81036</v>
      </c>
      <c r="F26" s="1">
        <v>91617</v>
      </c>
    </row>
    <row r="27" spans="1:6" ht="30" customHeight="1">
      <c r="A27" s="10" t="s">
        <v>7</v>
      </c>
      <c r="B27" s="1">
        <v>3198</v>
      </c>
      <c r="C27" s="1">
        <v>3198</v>
      </c>
      <c r="D27" s="1">
        <v>3198</v>
      </c>
      <c r="E27" s="1">
        <v>3198</v>
      </c>
      <c r="F27" s="1">
        <v>3198</v>
      </c>
    </row>
    <row r="28" spans="1:6" ht="30" customHeight="1">
      <c r="A28" s="10" t="s">
        <v>8</v>
      </c>
      <c r="B28" s="2">
        <f>(B24-B26-B27)/365</f>
        <v>172.9753424657534</v>
      </c>
      <c r="C28" s="2">
        <f>(C24-C26-C27)/365</f>
        <v>64.65479452054795</v>
      </c>
      <c r="D28" s="2">
        <f>(D24-D26-D27)/365</f>
        <v>240.42191780821918</v>
      </c>
      <c r="E28" s="2">
        <f>(E24-E26-E27)/365</f>
        <v>212.5095890410959</v>
      </c>
      <c r="F28" s="2">
        <f>(F24-F26-F27)/365</f>
        <v>134.2054794520548</v>
      </c>
    </row>
    <row r="29" spans="1:6" ht="30" customHeight="1">
      <c r="A29" s="10" t="s">
        <v>9</v>
      </c>
      <c r="B29" s="2">
        <f>ROUND(B28/(1-$B$4),2)</f>
        <v>184.51</v>
      </c>
      <c r="C29" s="2">
        <f>ROUND(C28/(1-$B$4),2)</f>
        <v>68.97</v>
      </c>
      <c r="D29" s="2">
        <f>ROUND(D28/(1-$B$4),2)</f>
        <v>256.45</v>
      </c>
      <c r="E29" s="2">
        <f>ROUND(E28/(1-$B$4),2)</f>
        <v>226.68</v>
      </c>
      <c r="F29" s="2">
        <f>ROUND(F28/(1-$B$4),2)</f>
        <v>143.15</v>
      </c>
    </row>
    <row r="30" spans="1:6" ht="39.75" customHeight="1">
      <c r="A30" s="31" t="s">
        <v>26</v>
      </c>
      <c r="B30" s="32">
        <f>ROUND(B29*0.9,2)</f>
        <v>166.06</v>
      </c>
      <c r="C30" s="32">
        <f>ROUND(C29*0.9,2)</f>
        <v>62.07</v>
      </c>
      <c r="D30" s="32">
        <f>ROUND(D29*0.9,2)</f>
        <v>230.81</v>
      </c>
      <c r="E30" s="32">
        <f>ROUND(E29*0.9,2)</f>
        <v>204.01</v>
      </c>
      <c r="F30" s="32">
        <f>ROUND(F29*0.9,2)</f>
        <v>128.84</v>
      </c>
    </row>
  </sheetData>
  <sheetProtection/>
  <mergeCells count="4">
    <mergeCell ref="A3:B3"/>
    <mergeCell ref="A6:B6"/>
    <mergeCell ref="A7:B7"/>
    <mergeCell ref="A8:B8"/>
  </mergeCells>
  <printOptions horizontalCentered="1" verticalCentered="1"/>
  <pageMargins left="0.25" right="0.25" top="0.25" bottom="0.25" header="0" footer="0"/>
  <pageSetup fitToHeight="1" fitToWidth="1" horizontalDpi="600" verticalDpi="600" orientation="landscape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="75" zoomScaleNormal="75" zoomScalePageLayoutView="0" workbookViewId="0" topLeftCell="A1">
      <selection activeCell="C10" sqref="C10"/>
    </sheetView>
  </sheetViews>
  <sheetFormatPr defaultColWidth="9.140625" defaultRowHeight="12.75"/>
  <cols>
    <col min="1" max="1" width="55.7109375" style="0" customWidth="1"/>
    <col min="2" max="6" width="18.7109375" style="0" customWidth="1"/>
    <col min="8" max="8" width="40.7109375" style="0" customWidth="1"/>
  </cols>
  <sheetData>
    <row r="1" spans="1:5" ht="19.5" customHeight="1">
      <c r="A1" s="33" t="s">
        <v>28</v>
      </c>
      <c r="B1" s="3"/>
      <c r="C1" s="3"/>
      <c r="E1" s="28"/>
    </row>
    <row r="2" spans="1:6" ht="19.5" customHeight="1">
      <c r="A2" s="20" t="s">
        <v>14</v>
      </c>
      <c r="B2" s="3"/>
      <c r="C2" s="6" t="s">
        <v>0</v>
      </c>
      <c r="D2" s="3" t="s">
        <v>0</v>
      </c>
      <c r="E2" s="4"/>
      <c r="F2" s="4"/>
    </row>
    <row r="3" spans="1:6" ht="19.5" customHeight="1">
      <c r="A3" s="47" t="s">
        <v>1</v>
      </c>
      <c r="B3" s="48"/>
      <c r="C3" s="7" t="s">
        <v>0</v>
      </c>
      <c r="D3" s="3"/>
      <c r="E3" s="4"/>
      <c r="F3" s="4"/>
    </row>
    <row r="4" spans="1:6" ht="19.5" customHeight="1">
      <c r="A4" s="21" t="s">
        <v>15</v>
      </c>
      <c r="B4" s="34">
        <v>0.0625</v>
      </c>
      <c r="C4" s="5" t="s">
        <v>0</v>
      </c>
      <c r="D4" s="3" t="s">
        <v>0</v>
      </c>
      <c r="E4" s="4"/>
      <c r="F4" s="4"/>
    </row>
    <row r="5" spans="1:6" ht="19.5" customHeight="1">
      <c r="A5" s="26"/>
      <c r="B5" s="16"/>
      <c r="C5" s="5"/>
      <c r="D5" s="3"/>
      <c r="E5" s="4"/>
      <c r="F5" s="4"/>
    </row>
    <row r="6" spans="1:6" ht="19.5" customHeight="1">
      <c r="A6" s="43" t="s">
        <v>10</v>
      </c>
      <c r="B6" s="44"/>
      <c r="C6" s="5"/>
      <c r="D6" s="3"/>
      <c r="E6" s="4"/>
      <c r="F6" s="4"/>
    </row>
    <row r="7" spans="1:6" ht="19.5" customHeight="1">
      <c r="A7" s="43" t="s">
        <v>11</v>
      </c>
      <c r="B7" s="44"/>
      <c r="C7" s="5"/>
      <c r="D7" s="3"/>
      <c r="E7" s="4"/>
      <c r="F7" s="4"/>
    </row>
    <row r="8" spans="1:6" ht="19.5" customHeight="1">
      <c r="A8" s="45" t="s">
        <v>16</v>
      </c>
      <c r="B8" s="46"/>
      <c r="C8" s="5"/>
      <c r="D8" s="3"/>
      <c r="E8" s="4"/>
      <c r="F8" s="4"/>
    </row>
    <row r="9" spans="1:6" ht="19.5" customHeight="1">
      <c r="A9" s="22" t="s">
        <v>12</v>
      </c>
      <c r="B9" s="23"/>
      <c r="C9" s="5"/>
      <c r="D9" s="3"/>
      <c r="E9" s="4"/>
      <c r="F9" s="4"/>
    </row>
    <row r="10" spans="1:6" ht="19.5" customHeight="1">
      <c r="A10" s="24" t="s">
        <v>13</v>
      </c>
      <c r="B10" s="25"/>
      <c r="C10" s="5"/>
      <c r="D10" s="3"/>
      <c r="E10" s="4"/>
      <c r="F10" s="4"/>
    </row>
    <row r="11" spans="1:6" ht="19.5" customHeight="1">
      <c r="A11" s="5"/>
      <c r="B11" s="16"/>
      <c r="C11" s="5"/>
      <c r="D11" s="3"/>
      <c r="E11" s="4"/>
      <c r="F11" s="4"/>
    </row>
    <row r="12" spans="1:6" ht="19.5" customHeight="1">
      <c r="A12" s="19" t="s">
        <v>17</v>
      </c>
      <c r="B12" s="8"/>
      <c r="C12" s="3"/>
      <c r="D12" s="27" t="s">
        <v>0</v>
      </c>
      <c r="E12" s="4"/>
      <c r="F12" s="4"/>
    </row>
    <row r="13" spans="1:8" ht="34.5" customHeight="1">
      <c r="A13" s="9"/>
      <c r="B13" s="13" t="s">
        <v>2</v>
      </c>
      <c r="C13" s="13" t="s">
        <v>3</v>
      </c>
      <c r="D13" s="13" t="s">
        <v>4</v>
      </c>
      <c r="E13" s="13" t="s">
        <v>5</v>
      </c>
      <c r="F13" s="13" t="s">
        <v>6</v>
      </c>
      <c r="H13" s="15" t="s">
        <v>0</v>
      </c>
    </row>
    <row r="14" spans="1:6" ht="34.5" customHeight="1">
      <c r="A14" s="10" t="s">
        <v>27</v>
      </c>
      <c r="B14" s="11">
        <v>142100</v>
      </c>
      <c r="C14" s="11">
        <v>131400</v>
      </c>
      <c r="D14" s="11">
        <v>135000</v>
      </c>
      <c r="E14" s="11">
        <v>131400</v>
      </c>
      <c r="F14" s="11">
        <v>131500</v>
      </c>
    </row>
    <row r="15" spans="1:6" ht="34.5" customHeight="1">
      <c r="A15" s="10" t="s">
        <v>24</v>
      </c>
      <c r="B15" s="1" t="s">
        <v>19</v>
      </c>
      <c r="C15" s="1" t="s">
        <v>20</v>
      </c>
      <c r="D15" s="1" t="s">
        <v>21</v>
      </c>
      <c r="E15" s="1" t="s">
        <v>22</v>
      </c>
      <c r="F15" s="1" t="s">
        <v>23</v>
      </c>
    </row>
    <row r="16" spans="1:8" ht="54.75" customHeight="1">
      <c r="A16" s="10" t="s">
        <v>32</v>
      </c>
      <c r="B16" s="1">
        <v>42339</v>
      </c>
      <c r="C16" s="1">
        <v>52907</v>
      </c>
      <c r="D16" s="1">
        <v>23683</v>
      </c>
      <c r="E16" s="1">
        <v>28573</v>
      </c>
      <c r="F16" s="1">
        <v>35655</v>
      </c>
      <c r="H16" s="14" t="s">
        <v>0</v>
      </c>
    </row>
    <row r="17" spans="1:6" ht="34.5" customHeight="1">
      <c r="A17" s="10" t="s">
        <v>7</v>
      </c>
      <c r="B17" s="1">
        <v>2199</v>
      </c>
      <c r="C17" s="1">
        <v>2199</v>
      </c>
      <c r="D17" s="1">
        <v>2199</v>
      </c>
      <c r="E17" s="1">
        <v>2199</v>
      </c>
      <c r="F17" s="1">
        <v>2199</v>
      </c>
    </row>
    <row r="18" spans="1:6" ht="30" customHeight="1">
      <c r="A18" s="10" t="s">
        <v>8</v>
      </c>
      <c r="B18" s="2">
        <f>(B14-B16-B17)/365</f>
        <v>267.2931506849315</v>
      </c>
      <c r="C18" s="2">
        <f>(C14-C16-C17)/365</f>
        <v>209.0246575342466</v>
      </c>
      <c r="D18" s="2">
        <f>(D14-D16-D17)/365</f>
        <v>298.95342465753424</v>
      </c>
      <c r="E18" s="2">
        <f>(E14-E16-E17)/365</f>
        <v>275.6931506849315</v>
      </c>
      <c r="F18" s="2">
        <f>(F14-F16-F17)/365</f>
        <v>256.5643835616438</v>
      </c>
    </row>
    <row r="19" spans="1:6" ht="30" customHeight="1">
      <c r="A19" s="12" t="s">
        <v>9</v>
      </c>
      <c r="B19" s="2">
        <f>ROUND(B18/(1-$B$4),2)</f>
        <v>285.11</v>
      </c>
      <c r="C19" s="2">
        <f>ROUND(C18/(1-$B$4),2)</f>
        <v>222.96</v>
      </c>
      <c r="D19" s="2">
        <f>ROUND(D18/(1-$B$4),2)</f>
        <v>318.88</v>
      </c>
      <c r="E19" s="2">
        <f>ROUND(E18/(1-$B$4),2)</f>
        <v>294.07</v>
      </c>
      <c r="F19" s="2">
        <f>ROUND(F18/(1-$B$4),2)</f>
        <v>273.67</v>
      </c>
    </row>
    <row r="20" spans="1:6" ht="39.75" customHeight="1">
      <c r="A20" s="29" t="s">
        <v>25</v>
      </c>
      <c r="B20" s="30">
        <f>ROUND(B19*0.9,2)</f>
        <v>256.6</v>
      </c>
      <c r="C20" s="30">
        <f>ROUND(C19*0.9,2)</f>
        <v>200.66</v>
      </c>
      <c r="D20" s="30">
        <f>ROUND(D19*0.9,2)</f>
        <v>286.99</v>
      </c>
      <c r="E20" s="30">
        <f>ROUND(E19*0.9,2)</f>
        <v>264.66</v>
      </c>
      <c r="F20" s="30">
        <f>ROUND(F19*0.9,2)</f>
        <v>246.3</v>
      </c>
    </row>
    <row r="21" spans="1:6" ht="30" customHeight="1">
      <c r="A21" s="17"/>
      <c r="B21" s="18"/>
      <c r="C21" s="18"/>
      <c r="D21" s="18"/>
      <c r="E21" s="18"/>
      <c r="F21" s="18"/>
    </row>
    <row r="22" spans="1:6" ht="30" customHeight="1">
      <c r="A22" s="19" t="s">
        <v>18</v>
      </c>
      <c r="B22" s="8"/>
      <c r="C22" s="3"/>
      <c r="D22" s="27" t="s">
        <v>0</v>
      </c>
      <c r="E22" s="4"/>
      <c r="F22" s="4"/>
    </row>
    <row r="23" spans="1:6" ht="30" customHeight="1">
      <c r="A23" s="9"/>
      <c r="B23" s="13" t="s">
        <v>2</v>
      </c>
      <c r="C23" s="13" t="s">
        <v>3</v>
      </c>
      <c r="D23" s="13" t="s">
        <v>4</v>
      </c>
      <c r="E23" s="13" t="s">
        <v>5</v>
      </c>
      <c r="F23" s="13" t="s">
        <v>6</v>
      </c>
    </row>
    <row r="24" spans="1:6" ht="30" customHeight="1">
      <c r="A24" s="10" t="s">
        <v>27</v>
      </c>
      <c r="B24" s="11">
        <v>179600</v>
      </c>
      <c r="C24" s="11">
        <v>158700</v>
      </c>
      <c r="D24" s="11">
        <v>168500</v>
      </c>
      <c r="E24" s="11">
        <v>158700</v>
      </c>
      <c r="F24" s="11">
        <v>158700</v>
      </c>
    </row>
    <row r="25" spans="1:6" ht="30" customHeight="1">
      <c r="A25" s="10" t="s">
        <v>24</v>
      </c>
      <c r="B25" s="1" t="s">
        <v>19</v>
      </c>
      <c r="C25" s="1" t="s">
        <v>20</v>
      </c>
      <c r="D25" s="1" t="s">
        <v>21</v>
      </c>
      <c r="E25" s="1" t="s">
        <v>22</v>
      </c>
      <c r="F25" s="1" t="s">
        <v>23</v>
      </c>
    </row>
    <row r="26" spans="1:6" ht="54.75" customHeight="1">
      <c r="A26" s="10" t="s">
        <v>32</v>
      </c>
      <c r="B26" s="1">
        <v>101766</v>
      </c>
      <c r="C26" s="1">
        <v>120703</v>
      </c>
      <c r="D26" s="1">
        <v>71148</v>
      </c>
      <c r="E26" s="1">
        <v>81036</v>
      </c>
      <c r="F26" s="1">
        <v>91617</v>
      </c>
    </row>
    <row r="27" spans="1:6" ht="30" customHeight="1">
      <c r="A27" s="10" t="s">
        <v>7</v>
      </c>
      <c r="B27" s="1">
        <v>3198</v>
      </c>
      <c r="C27" s="1">
        <v>3198</v>
      </c>
      <c r="D27" s="1">
        <v>3198</v>
      </c>
      <c r="E27" s="1">
        <v>3198</v>
      </c>
      <c r="F27" s="1">
        <v>3198</v>
      </c>
    </row>
    <row r="28" spans="1:6" ht="30" customHeight="1">
      <c r="A28" s="10" t="s">
        <v>8</v>
      </c>
      <c r="B28" s="2">
        <f>(B24-B26-B27)/365</f>
        <v>204.48219178082192</v>
      </c>
      <c r="C28" s="2">
        <f>(C24-C26-C27)/365</f>
        <v>95.33972602739726</v>
      </c>
      <c r="D28" s="2">
        <f>(D24-D26-D27)/365</f>
        <v>257.95616438356166</v>
      </c>
      <c r="E28" s="2">
        <f>(E24-E26-E27)/365</f>
        <v>204.01643835616437</v>
      </c>
      <c r="F28" s="2">
        <f>(F24-F26-F27)/365</f>
        <v>175.02739726027397</v>
      </c>
    </row>
    <row r="29" spans="1:6" ht="30" customHeight="1">
      <c r="A29" s="10" t="s">
        <v>9</v>
      </c>
      <c r="B29" s="2">
        <f>ROUND(B28/(1-$B$4),2)</f>
        <v>218.11</v>
      </c>
      <c r="C29" s="2">
        <f>ROUND(C28/(1-$B$4),2)</f>
        <v>101.7</v>
      </c>
      <c r="D29" s="2">
        <f>ROUND(D28/(1-$B$4),2)</f>
        <v>275.15</v>
      </c>
      <c r="E29" s="2">
        <f>ROUND(E28/(1-$B$4),2)</f>
        <v>217.62</v>
      </c>
      <c r="F29" s="2">
        <f>ROUND(F28/(1-$B$4),2)</f>
        <v>186.7</v>
      </c>
    </row>
    <row r="30" spans="1:6" ht="39.75" customHeight="1">
      <c r="A30" s="31" t="s">
        <v>26</v>
      </c>
      <c r="B30" s="32">
        <f>ROUND(B29*0.9,2)</f>
        <v>196.3</v>
      </c>
      <c r="C30" s="32">
        <f>ROUND(C29*0.9,2)</f>
        <v>91.53</v>
      </c>
      <c r="D30" s="32">
        <f>ROUND(D29*0.9,2)</f>
        <v>247.64</v>
      </c>
      <c r="E30" s="32">
        <f>ROUND(E29*0.9,2)</f>
        <v>195.86</v>
      </c>
      <c r="F30" s="32">
        <f>ROUND(F29*0.9,2)</f>
        <v>168.03</v>
      </c>
    </row>
  </sheetData>
  <sheetProtection/>
  <mergeCells count="6">
    <mergeCell ref="A3:B3"/>
    <mergeCell ref="A6:B6"/>
    <mergeCell ref="A7:B7"/>
    <mergeCell ref="A8:B8"/>
  </mergeCells>
  <printOptions horizontalCentered="1" verticalCentered="1"/>
  <pageMargins left="0.25" right="0.25" top="0.25" bottom="0.25" header="0" footer="0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PJM User</dc:creator>
  <cp:keywords/>
  <dc:description/>
  <cp:lastModifiedBy>Timothy Burdis</cp:lastModifiedBy>
  <cp:lastPrinted>2011-10-27T13:23:52Z</cp:lastPrinted>
  <dcterms:created xsi:type="dcterms:W3CDTF">2007-01-26T13:56:48Z</dcterms:created>
  <dcterms:modified xsi:type="dcterms:W3CDTF">2011-10-27T13:24:40Z</dcterms:modified>
  <cp:category/>
  <cp:version/>
  <cp:contentType/>
  <cp:contentStatus/>
</cp:coreProperties>
</file>